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汇总" sheetId="1" r:id="rId1"/>
    <sheet name="明细表" sheetId="2" r:id="rId2"/>
  </sheets>
  <definedNames>
    <definedName name="_xlnm._FilterDatabase" localSheetId="1" hidden="1">明细表!$A$6:$AK$261</definedName>
    <definedName name="_xlnm.Print_Titles" localSheetId="1">明细表!$4:$6</definedName>
    <definedName name="项目类型">#REF!</definedName>
    <definedName name="_xlnm.Print_Titles" localSheetId="0">汇总!$3:$5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<sst xmlns="http://schemas.openxmlformats.org/spreadsheetml/2006/main" count="4417" uniqueCount="1012">
  <si>
    <t>附件1</t>
  </si>
  <si>
    <t>留坝县2025年巩固拓展脱贫攻坚成果和乡村振兴项目库              汇总表</t>
  </si>
  <si>
    <t>序号</t>
  </si>
  <si>
    <t>项目类型</t>
  </si>
  <si>
    <t>项目个数（个）</t>
  </si>
  <si>
    <t>资金规模和筹资方式</t>
  </si>
  <si>
    <t>合计 （万元）</t>
  </si>
  <si>
    <t>其中：1.财政资金</t>
  </si>
  <si>
    <t>2.群众自筹等其他资金</t>
  </si>
  <si>
    <t>财政衔接资金</t>
  </si>
  <si>
    <t>其他涉农整合资金</t>
  </si>
  <si>
    <t>其他财政资金</t>
  </si>
  <si>
    <t>总计</t>
  </si>
  <si>
    <t>一、产业发展</t>
  </si>
  <si>
    <t>1.生产项目</t>
  </si>
  <si>
    <t>①种植业基地</t>
  </si>
  <si>
    <t>②养殖业基地</t>
  </si>
  <si>
    <t>③水产养殖业发展</t>
  </si>
  <si>
    <t>④林草基地建设</t>
  </si>
  <si>
    <t>⑤休闲农业与乡村旅游</t>
  </si>
  <si>
    <t>2.加工流通项目</t>
  </si>
  <si>
    <t>①农产品仓储保鲜冷链基础设施建设</t>
  </si>
  <si>
    <t>②加工业</t>
  </si>
  <si>
    <t>③市场建设和农村物流</t>
  </si>
  <si>
    <t>④品牌打造和展销平台</t>
  </si>
  <si>
    <t>3.配套设施项目</t>
  </si>
  <si>
    <t>①小型农田水利设施建设</t>
  </si>
  <si>
    <t>②产业园（区）</t>
  </si>
  <si>
    <t>4.产业服务支撑项目</t>
  </si>
  <si>
    <t>①智慧农业</t>
  </si>
  <si>
    <t>②科技服务</t>
  </si>
  <si>
    <t>③人才培养</t>
  </si>
  <si>
    <t>④农业社会化服务</t>
  </si>
  <si>
    <t>5.金融保险配套项目</t>
  </si>
  <si>
    <t>①小额贷款贴息</t>
  </si>
  <si>
    <t>②小额信贷风险补偿金</t>
  </si>
  <si>
    <t>6.高质量庭院经济</t>
  </si>
  <si>
    <t>7.新型农村集体经济发展项目</t>
  </si>
  <si>
    <t>二、就业项目</t>
  </si>
  <si>
    <t>1.务工补助</t>
  </si>
  <si>
    <t>2.就业</t>
  </si>
  <si>
    <t>①帮扶车间（特色手工基地）建设</t>
  </si>
  <si>
    <t>②技能培训</t>
  </si>
  <si>
    <t>3.创业</t>
  </si>
  <si>
    <t>①创业培训</t>
  </si>
  <si>
    <t>4.乡村工匠</t>
  </si>
  <si>
    <t>5.公益性岗位</t>
  </si>
  <si>
    <t>三、乡村建设行动</t>
  </si>
  <si>
    <t>1.农村基础设施（含产业配套基础设施）</t>
  </si>
  <si>
    <t>①村庄规划编制（含修编）</t>
  </si>
  <si>
    <t>②农村道路建设（通村路、通户路、小型桥梁等）</t>
  </si>
  <si>
    <t>③产业路、资源路、旅游路建设</t>
  </si>
  <si>
    <t>④农村供水保障设施建设</t>
  </si>
  <si>
    <t>⑤其他</t>
  </si>
  <si>
    <t>2.人居环境整治</t>
  </si>
  <si>
    <t>①农村卫生厕所改造（公共厕所）</t>
  </si>
  <si>
    <t>②农村污水治理</t>
  </si>
  <si>
    <t>③农村垃圾治理</t>
  </si>
  <si>
    <t>④村容村貌提升</t>
  </si>
  <si>
    <t>3.农村公共服务</t>
  </si>
  <si>
    <t>①公共照明设施</t>
  </si>
  <si>
    <t>②其他</t>
  </si>
  <si>
    <t>四、易地搬迁后扶</t>
  </si>
  <si>
    <t>易地搬迁后扶</t>
  </si>
  <si>
    <t>五、巩固三保障成果</t>
  </si>
  <si>
    <t>1.住房</t>
  </si>
  <si>
    <t>2.教育</t>
  </si>
  <si>
    <t>3.健康</t>
  </si>
  <si>
    <t>4.综合保障</t>
  </si>
  <si>
    <t>六、乡村治理和农村精神文明建设</t>
  </si>
  <si>
    <t>1.乡村治理</t>
  </si>
  <si>
    <t>2.农村精神文明建设</t>
  </si>
  <si>
    <t>七、项目管理费</t>
  </si>
  <si>
    <t>项目管理费</t>
  </si>
  <si>
    <t>八、其他</t>
  </si>
  <si>
    <t>其他</t>
  </si>
  <si>
    <t>附件2</t>
  </si>
  <si>
    <t>留坝县2025年巩固拓展脱贫攻坚成果和乡村振兴项目库明细表</t>
  </si>
  <si>
    <t>项目名称</t>
  </si>
  <si>
    <t>项目内容及建设规模</t>
  </si>
  <si>
    <t>建设性质(新建、扩建、改建)</t>
  </si>
  <si>
    <t>实施地点（镇/村）</t>
  </si>
  <si>
    <t>绩效目标</t>
  </si>
  <si>
    <t>群众参与和利益联结机制（土地流转、带动生产、帮助产销对接、资产入股、收益分红等）</t>
  </si>
  <si>
    <t>绩效目标申报</t>
  </si>
  <si>
    <t>项目实施单位</t>
  </si>
  <si>
    <t>行业主管部门</t>
  </si>
  <si>
    <t>项目负责人</t>
  </si>
  <si>
    <t>联系电话</t>
  </si>
  <si>
    <r>
      <rPr>
        <sz val="14"/>
        <color theme="1"/>
        <rFont val="黑体"/>
        <charset val="134"/>
      </rPr>
      <t>建设期限</t>
    </r>
    <r>
      <rPr>
        <sz val="14"/>
        <color theme="1"/>
        <rFont val="Times New Roman"/>
        <charset val="134"/>
      </rPr>
      <t xml:space="preserve">             </t>
    </r>
    <r>
      <rPr>
        <sz val="14"/>
        <color theme="1"/>
        <rFont val="黑体"/>
        <charset val="134"/>
      </rPr>
      <t>（起止时间）</t>
    </r>
  </si>
  <si>
    <t>受益对象（人）</t>
  </si>
  <si>
    <t>是否以工代赈方式实施项目</t>
  </si>
  <si>
    <t>是否到户项目</t>
  </si>
  <si>
    <t>是否脱贫村项目</t>
  </si>
  <si>
    <t>是否资产收益</t>
  </si>
  <si>
    <t>是否增加村集体经济收入</t>
  </si>
  <si>
    <t>年度总目标</t>
  </si>
  <si>
    <t>产出指标</t>
  </si>
  <si>
    <t>效益指标</t>
  </si>
  <si>
    <t>满意度</t>
  </si>
  <si>
    <t>受益总人口数</t>
  </si>
  <si>
    <t>其中脱贫人口和监测对象人数</t>
  </si>
  <si>
    <t>是否资产收益扶贫</t>
  </si>
  <si>
    <t>资产收益分配方案（简述）</t>
  </si>
  <si>
    <t>村集体经济收入分配方案（简述）</t>
  </si>
  <si>
    <t>数量指标</t>
  </si>
  <si>
    <t>质量指标</t>
  </si>
  <si>
    <t>时效指标</t>
  </si>
  <si>
    <t>成本指标</t>
  </si>
  <si>
    <t>经济效益</t>
  </si>
  <si>
    <t>社会效益</t>
  </si>
  <si>
    <t>可持续效益</t>
  </si>
  <si>
    <r>
      <rPr>
        <sz val="22"/>
        <color theme="1"/>
        <rFont val="宋体"/>
        <charset val="134"/>
      </rPr>
      <t>总</t>
    </r>
    <r>
      <rPr>
        <sz val="22"/>
        <color theme="1"/>
        <rFont val="Times New Roman"/>
        <charset val="134"/>
      </rPr>
      <t xml:space="preserve"> </t>
    </r>
    <r>
      <rPr>
        <sz val="22"/>
        <color theme="1"/>
        <rFont val="宋体"/>
        <charset val="134"/>
      </rPr>
      <t>计</t>
    </r>
  </si>
  <si>
    <r>
      <rPr>
        <sz val="14"/>
        <color theme="1"/>
        <rFont val="Times New Roman"/>
        <charset val="134"/>
      </rPr>
      <t>1.</t>
    </r>
    <r>
      <rPr>
        <sz val="14"/>
        <color theme="1"/>
        <rFont val="宋体"/>
        <charset val="134"/>
      </rPr>
      <t>生产项目</t>
    </r>
  </si>
  <si>
    <t>2025年留坝县火烧店镇烧房坝村食用菌基地提质增效项目</t>
  </si>
  <si>
    <t>对40个食用菌大棚（宽5.5m*长18m）提升改造；改装棚门、安装卷膜器、喷淋水管等降温设施；对现有90个出菇棚内架进行更换。</t>
  </si>
  <si>
    <t>改建</t>
  </si>
  <si>
    <t>火烧店镇
烧房坝村</t>
  </si>
  <si>
    <t>带动137户373人参与带动生产、收益分红、务工增收，其中带动脱贫户和监测对象21户48人实现户均增收500元，增加村集体经济收入4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</si>
  <si>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带动生产、收益分红、务工增收</t>
  </si>
  <si>
    <t>项目验收合格率100%</t>
  </si>
  <si>
    <t>当年完工率100%</t>
  </si>
  <si>
    <r>
      <rPr>
        <sz val="14"/>
        <color theme="1"/>
        <rFont val="宋体"/>
        <charset val="134"/>
      </rPr>
      <t>项目总投入</t>
    </r>
    <r>
      <rPr>
        <sz val="14"/>
        <color theme="1"/>
        <rFont val="Times New Roman"/>
        <charset val="134"/>
      </rPr>
      <t>153</t>
    </r>
    <r>
      <rPr>
        <sz val="14"/>
        <color theme="1"/>
        <rFont val="宋体"/>
        <charset val="134"/>
      </rPr>
      <t>万元</t>
    </r>
  </si>
  <si>
    <t>带动增加脱贫户和监测对象人口收入（户均）≥500元</t>
  </si>
  <si>
    <t>受益脱贫户和监测对象人口数≥48人</t>
  </si>
  <si>
    <t>使用年限≥8年</t>
  </si>
  <si>
    <t>受益脱贫户和监测对象满意度≥95%</t>
  </si>
  <si>
    <t>火烧店镇人民政府</t>
  </si>
  <si>
    <t>县农业农村局</t>
  </si>
  <si>
    <t>邵毅</t>
  </si>
  <si>
    <t>0916-3956108</t>
  </si>
  <si>
    <r>
      <rPr>
        <sz val="14"/>
        <color theme="1"/>
        <rFont val="Times New Roman"/>
        <charset val="134"/>
      </rPr>
      <t>2025</t>
    </r>
    <r>
      <rPr>
        <sz val="14"/>
        <color theme="1"/>
        <rFont val="宋体"/>
        <charset val="134"/>
      </rPr>
      <t>年</t>
    </r>
    <r>
      <rPr>
        <sz val="14"/>
        <color theme="1"/>
        <rFont val="Times New Roman"/>
        <charset val="134"/>
      </rPr>
      <t>1</t>
    </r>
    <r>
      <rPr>
        <sz val="14"/>
        <color theme="1"/>
        <rFont val="宋体"/>
        <charset val="134"/>
      </rPr>
      <t>月</t>
    </r>
    <r>
      <rPr>
        <sz val="14"/>
        <color theme="1"/>
        <rFont val="Times New Roman"/>
        <charset val="134"/>
      </rPr>
      <t>-2025</t>
    </r>
    <r>
      <rPr>
        <sz val="14"/>
        <color theme="1"/>
        <rFont val="宋体"/>
        <charset val="134"/>
      </rPr>
      <t>年</t>
    </r>
    <r>
      <rPr>
        <sz val="14"/>
        <color theme="1"/>
        <rFont val="Times New Roman"/>
        <charset val="134"/>
      </rPr>
      <t>12</t>
    </r>
    <r>
      <rPr>
        <sz val="14"/>
        <color theme="1"/>
        <rFont val="宋体"/>
        <charset val="134"/>
      </rPr>
      <t>月</t>
    </r>
  </si>
  <si>
    <t>是</t>
  </si>
  <si>
    <t>否</t>
  </si>
  <si>
    <t>村集体经济收入的30%用于给全村脱贫人口和监测对象为主的农户进行差异化分红</t>
  </si>
  <si>
    <t>村集体经济收入的70%用于扩大再生产和留取公积金公益金</t>
  </si>
  <si>
    <t>2025年留坝县火烧店镇石家院村食用菌基地提质增效项目</t>
  </si>
  <si>
    <t>对12个食用菌大棚（宽5.5m*长18m）提升改造：改装棚门、安装卷膜器、喷淋水管等降温设施等；对现有12个出菇棚内架进行更换。</t>
  </si>
  <si>
    <t>火烧店镇
石家院村</t>
  </si>
  <si>
    <t>带动15户50人参与带动生产、收益分红、务工增收，其中带动脱贫户和监测对象2户2人实现户均增收500元，增加村集体经济收入1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</si>
  <si>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r>
      <rPr>
        <sz val="14"/>
        <color theme="1"/>
        <rFont val="宋体"/>
        <charset val="134"/>
      </rPr>
      <t>项目总投入</t>
    </r>
    <r>
      <rPr>
        <sz val="14"/>
        <color theme="1"/>
        <rFont val="Times New Roman"/>
        <charset val="134"/>
      </rPr>
      <t>37</t>
    </r>
    <r>
      <rPr>
        <sz val="14"/>
        <color theme="1"/>
        <rFont val="宋体"/>
        <charset val="134"/>
      </rPr>
      <t>万元</t>
    </r>
  </si>
  <si>
    <t>受益脱贫户和监测对象人口数≥2人</t>
  </si>
  <si>
    <t>2025年留坝县武关驿镇红岩沟村食用菌大棚提质增效项目</t>
  </si>
  <si>
    <t>改造食用菌大棚40个、安装推拉门、更换内架、安装喷淋设施900米（40个大棚），架设电路300米等。</t>
  </si>
  <si>
    <t>武关驿镇
红岩沟村</t>
  </si>
  <si>
    <t>带动农户20户45人参与带动生产、收益分红、务工增收，其中带动脱贫户和监测对象2户5人实现户均增收800元，增加村集体年经济收入2万元，村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</si>
  <si>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参与带动生产、收益分红、务工增收</t>
  </si>
  <si>
    <r>
      <rPr>
        <sz val="14"/>
        <color theme="1"/>
        <rFont val="宋体"/>
        <charset val="134"/>
      </rPr>
      <t>项目总投入</t>
    </r>
    <r>
      <rPr>
        <sz val="14"/>
        <color theme="1"/>
        <rFont val="Times New Roman"/>
        <charset val="134"/>
      </rPr>
      <t>75</t>
    </r>
    <r>
      <rPr>
        <sz val="14"/>
        <color theme="1"/>
        <rFont val="宋体"/>
        <charset val="134"/>
      </rPr>
      <t>万元</t>
    </r>
  </si>
  <si>
    <t>带动增加脱贫户和监测对象人口收入（户均）≥800元</t>
  </si>
  <si>
    <t>受益脱贫户和监测对象人口数≥5人</t>
  </si>
  <si>
    <t>武关驿镇人民政府</t>
  </si>
  <si>
    <t>袁永健</t>
  </si>
  <si>
    <t>0916-3955925</t>
  </si>
  <si>
    <t>2025年留坝县江口镇范条峪村食用菌基地养菌棚建设项目</t>
  </si>
  <si>
    <t>改建养菌大棚15个大棚（宽5.5m*长18m），加装卷膜器，压膜槽，两头棚门。</t>
  </si>
  <si>
    <t>江口镇
范条峪村</t>
  </si>
  <si>
    <t>带动农户30户96人参与带动生产、收益分红、务工增收，其中带动脱贫户和监测对象20户60人实现户均增收500元，增加村集体经济收入1.5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</si>
  <si>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参与生产、收益分红、务工增收</t>
  </si>
  <si>
    <t>带动农户30户96人参与带动生产、收益分红、务工增收，其中带动脱贫户和监测对象20户60人实现户均增收100元，增加村集体经济收入1.5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</si>
  <si>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受益脱贫户和监测对象人口数≥60人</t>
  </si>
  <si>
    <t>江口镇人民政府</t>
  </si>
  <si>
    <t>吴庆华</t>
  </si>
  <si>
    <t>2025年留坝县玉皇庙镇娘娘庙村食用菌基地改造提升项目</t>
  </si>
  <si>
    <t>改造提升30个食用菌养菌棚，更换钢管；改造提升20个食用菌出菇棚，更换内架及遮阳网，配套喷淋管网及室内外排水沟。</t>
  </si>
  <si>
    <t>玉皇庙镇
娘娘庙村</t>
  </si>
  <si>
    <t>带动农户10户22人参与带动生产、收益分红、务工增收，其中脱贫户及监测对象5户10人实现户均增收500元，增加村集体收入1.5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</si>
  <si>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r>
      <rPr>
        <sz val="14"/>
        <color theme="1"/>
        <rFont val="宋体"/>
        <charset val="134"/>
      </rPr>
      <t>项目总投入</t>
    </r>
    <r>
      <rPr>
        <sz val="14"/>
        <color theme="1"/>
        <rFont val="Times New Roman"/>
        <charset val="134"/>
      </rPr>
      <t>50</t>
    </r>
    <r>
      <rPr>
        <sz val="14"/>
        <color theme="1"/>
        <rFont val="宋体"/>
        <charset val="134"/>
      </rPr>
      <t>万元</t>
    </r>
  </si>
  <si>
    <t>受益脱贫户和监测对象人口数≥10人</t>
  </si>
  <si>
    <t>玉皇庙镇人民政府</t>
  </si>
  <si>
    <t>舒莹</t>
  </si>
  <si>
    <t>2025年留坝县玉皇庙镇黄泥堡村食用菌基地改造提升项目</t>
  </si>
  <si>
    <t>改造提升40个食用菌养菌棚，更换钢管，改造提升10个食用菌出菇棚，更换内架及遮阳网，配套喷淋管网及挖设棚间、棚外排水沟。</t>
  </si>
  <si>
    <t>玉皇庙镇
黄泥堡村</t>
  </si>
  <si>
    <t>带动农户12户25人参与带动生产、收益分红、务工增收，其中脱贫户及监测对象5户12人实现户均增收500元，增加村集体收入2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</si>
  <si>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r>
      <rPr>
        <sz val="14"/>
        <color theme="1"/>
        <rFont val="宋体"/>
        <charset val="134"/>
      </rPr>
      <t>项目总投入</t>
    </r>
    <r>
      <rPr>
        <sz val="14"/>
        <color theme="1"/>
        <rFont val="Times New Roman"/>
        <charset val="134"/>
      </rPr>
      <t>63</t>
    </r>
    <r>
      <rPr>
        <sz val="14"/>
        <color theme="1"/>
        <rFont val="宋体"/>
        <charset val="134"/>
      </rPr>
      <t>万元</t>
    </r>
  </si>
  <si>
    <t>受益脱贫户和监测对象人口数≥12人</t>
  </si>
  <si>
    <t>2025年留坝县马道镇沙坝村食用菌基地改造提升项目</t>
  </si>
  <si>
    <t>购置高温灭菌设备1套（高温灭菌锅炉1台，常压高温灭菌柜2个），提高食用菌灭菌率，增加食用菌产量。</t>
  </si>
  <si>
    <t>新建</t>
  </si>
  <si>
    <t>马道镇
沙坝村</t>
  </si>
  <si>
    <t>带动农户49户128人参与带动生产、收益分红、务工增收，其中脱贫户及监测对象19户55人户均增收500元，预计增加村集体经济收入2万元，村集体经济收入的30%用于给全村脱贫人口和监测对象为主的农户进行差异化分红。村集体明确管护运营人员，确保持续发挥效益，项目形成经营性资产归村集体所有。</t>
  </si>
  <si>
    <t>项目总投入80万元</t>
  </si>
  <si>
    <t>受益脱贫户和监测对象人口数≥55人</t>
  </si>
  <si>
    <t>马道镇人民政府</t>
  </si>
  <si>
    <t>刘红</t>
  </si>
  <si>
    <t>0916-3999312</t>
  </si>
  <si>
    <t>2025年留坝县江口镇河西社区食用菌集中制筒基地建设项目</t>
  </si>
  <si>
    <t>建设高标准菌筒3条生产线两处，新建恒温养菌棚4000平米，完善降温、升温、二氧化碳、湿度监测、新风系统等设施设备。</t>
  </si>
  <si>
    <t>江口镇
河西社区</t>
  </si>
  <si>
    <t>项目实施后，单筒产量由1.5斤增长到1.7斤以上，单筒收益由1—2元增长到2—3元，优质鲜菇产出占比达70%以上，带动100户均增收2000元，项目形成资产分别确权到小川子村100万元、洪武村100万元、元树村100万元、江西营村100万元、柘梨园村90万元，以上5个村按照资产占比，从该项目收益中取得资产收益，预计每个村集体年增加村集体经济收入3万元，带动农户145户580人参与产业发展、参与务工、收益分红，其中脱贫户和监测对象40户130人，实现户均增收500元，村集体经济收入的30%用于给全村脱贫人口和监测对象为主的农户进行差异化分红，集体经济收入的70%用于产业扩大再生产、提取公积金和公益金。村集体明确管护运营人员，确保持续发挥效益，项目形成经营性资产归村集体所有。</t>
  </si>
  <si>
    <t>参与产业发展、参与务工、收益分红</t>
  </si>
  <si>
    <t>项目总投入1290万元</t>
  </si>
  <si>
    <t>受益脱贫户和监测对象人口数≥130人</t>
  </si>
  <si>
    <t>使用年限≥10年</t>
  </si>
  <si>
    <t>方毅君</t>
  </si>
  <si>
    <t>2025年留坝县武关驿镇松树坝片区食用菌基地改造提升项目</t>
  </si>
  <si>
    <t>河口村:改造提升食用菌大棚40个，配套内架、喷淋设施等。松树坝村:改建菌类生产基地1处，烘干车间100m，烘干设备2套，菌筒灭菌设备2套，冷库100㎡，平整场地600㎡，改造提升食用菌大棚60个，新建食用菌大棚20个。上南河村:改造提升食用菌大棚21个，配套内架、喷淋设施等。</t>
  </si>
  <si>
    <t>武关驿镇
松树坝村、河口村、上南河村</t>
  </si>
  <si>
    <t>带动农户32户110人带动生产、务工增收、收益分红，其中带动脱贫户和监测对象4户8人实现户均增收500元，增加村集体经济收入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</si>
  <si>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带动生产、务工增收、收益分红</t>
  </si>
  <si>
    <t>项目总投入250万元</t>
  </si>
  <si>
    <t>受益脱贫户和监测对象人口数≥8人</t>
  </si>
  <si>
    <t>2025年留坝县江口镇蜜环菌生产厂及示范种植基地项目</t>
  </si>
  <si>
    <t>建设年产100万瓶蜜环菌生产基地1处，硬化1500平方米，建设厂房1000平方米，新建灭菌房、接种房、养菌房600平方米，配套切木机、地磅等生产设备。</t>
  </si>
  <si>
    <t>江口镇
漩滩村</t>
  </si>
  <si>
    <t>由青岗坪村强村富民公司、漩滩村强村富民公司出资与陕西美天易菇农业科技有限公司合作经营，预计每年集体经济增收10万元，带动农户40户120人群众通过收益分红、务工、林地流转、出售菌材等方式获取收入，其中带动脱贫户和监测对象10户30人实现户均增收2000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</si>
  <si>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收益分红、务工、林地流转、出售菌材</t>
  </si>
  <si>
    <t>项目总投入500万元</t>
  </si>
  <si>
    <t>带动增加脱贫户和监测对象人口收入（户均）≥2000元</t>
  </si>
  <si>
    <t>受益脱贫户和监测对象人口数≥30人</t>
  </si>
  <si>
    <t>2025年留坝县江口镇柳川沟村椴木食用菌项目</t>
  </si>
  <si>
    <t>平整土地10亩，配套建设围网800米，配套供水管道100米，喷淋管道500米，购置椴木打孔机2台，30立方米空气能烘干机2台，发展椴木食用菌500架。</t>
  </si>
  <si>
    <t>江口镇
柳川沟村</t>
  </si>
  <si>
    <t>带动农户10户36人参与生产、收益分红、务工增收，其中带动脱贫户和监测对象5户13人实现户均增收700元，增加村集体经济收入1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</si>
  <si>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项目总投入45万元</t>
  </si>
  <si>
    <t>带动增加脱贫户和监测对象人口收入（户均）≥700元</t>
  </si>
  <si>
    <t>受益脱贫户和监测对象人口数≥13人</t>
  </si>
  <si>
    <t>使用年限≥2年</t>
  </si>
  <si>
    <t>2025年留坝县玉皇庙镇伍房椴木香菇产业基地提升项目</t>
  </si>
  <si>
    <t>对伍房椴木香菇产业基地进行提升改造，对110个大棚进行提升加固，完善喷灌设施，更换遮阴网，更换钢管，修复水井1口，维修围网，发展椴木香菇1500架。</t>
  </si>
  <si>
    <t>玉皇庙镇
玉皇庙村</t>
  </si>
  <si>
    <t>带动20户45人农户带动生产、收益分红、务工增收，其中带动脱贫户及监测对象5户15人实现户均增收1000元，增加村集体收入3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</si>
  <si>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项目总投入150万元</t>
  </si>
  <si>
    <t>带动增加脱贫户和监测对象人口收入（户均）≥1000元</t>
  </si>
  <si>
    <t>受益脱贫户和监测对象人口数≥15人</t>
  </si>
  <si>
    <t>2025年留坝县马道镇沙坝村花卉产业园建设项目</t>
  </si>
  <si>
    <t>改造提升花卉基地1号大棚2300㎡，安装内遮阳系统1套，安装温室供暖设备1套，肥水一体化智能灌溉系统1套，加装锅炉除尘系统1套，铺设暖管348m，散热管道2000㎡，地面硬化1300㎡，更换大棚钢管、保温材料，加固苗床及相关配套设施。</t>
  </si>
  <si>
    <t>项目采取以工代赈方式，建设期预计带动12人直接参与务工,发放劳务报酬比例不得低于苏陕投入资金的18%。项目建成后，形成资产归村集体所有，预计带动农户149户430人通过带动生产、收益分红、参与务工等方式实现增收，其中脱贫户及监测对象59户175人户均增收500元，增加村集体经济收入2.5万元以上，村集体经济收入的30%用于给全村脱贫人口和监测对象为主的农户进行差异化分红。</t>
  </si>
  <si>
    <t>带动生产、收益分红、参与务工</t>
  </si>
  <si>
    <t>项目总投入245万元</t>
  </si>
  <si>
    <t>受益脱贫户和监测对象人口数≥175人</t>
  </si>
  <si>
    <r>
      <rPr>
        <sz val="14"/>
        <rFont val="Times New Roman"/>
        <charset val="134"/>
      </rPr>
      <t>2025</t>
    </r>
    <r>
      <rPr>
        <sz val="14"/>
        <rFont val="宋体"/>
        <charset val="134"/>
      </rPr>
      <t>年</t>
    </r>
    <r>
      <rPr>
        <sz val="14"/>
        <rFont val="Times New Roman"/>
        <charset val="134"/>
      </rPr>
      <t>1</t>
    </r>
    <r>
      <rPr>
        <sz val="14"/>
        <rFont val="宋体"/>
        <charset val="134"/>
      </rPr>
      <t>月</t>
    </r>
    <r>
      <rPr>
        <sz val="14"/>
        <rFont val="Times New Roman"/>
        <charset val="134"/>
      </rPr>
      <t>-2025</t>
    </r>
    <r>
      <rPr>
        <sz val="14"/>
        <rFont val="宋体"/>
        <charset val="134"/>
      </rPr>
      <t>年</t>
    </r>
    <r>
      <rPr>
        <sz val="14"/>
        <rFont val="Times New Roman"/>
        <charset val="134"/>
      </rPr>
      <t>12</t>
    </r>
    <r>
      <rPr>
        <sz val="14"/>
        <rFont val="宋体"/>
        <charset val="134"/>
      </rPr>
      <t>月</t>
    </r>
  </si>
  <si>
    <t>2025年留坝县玉皇庙镇蔬菜种植示范带建设项目</t>
  </si>
  <si>
    <t>在西河片区集中连片打造有机蔬菜种植示范带200亩，新改建蔬菜大棚40个（宽5.5m*长18m），改建分拣包装加工车间120㎡，购置净菜加工真空包装生产流水线设备、干菜加工设备，配套建设道路、供电、节水灌溉等蔬菜生产基础设施。</t>
  </si>
  <si>
    <t>玉皇庙镇
关房子村、白庙子村、下西河村</t>
  </si>
  <si>
    <t>带动35户65人农户产业发展、租赁土地、参与务工、收益分红，其中带动脱贫户及监测对象户11户20人实现户均增收500元，增加村集体经济收入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</si>
  <si>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产业发展、租赁土地、参与务工、收益分红</t>
  </si>
  <si>
    <t>项目总投入280万元</t>
  </si>
  <si>
    <t>受益脱贫户和监测对象人口数≥20人</t>
  </si>
  <si>
    <t>2025年留坝县留侯镇庙台子村林下蛋鸡养殖建设项目</t>
  </si>
  <si>
    <t>在大坝沟新建20亩林下养鸡场1个，新建圈舍200㎡、生产用房30㎡、雨棚200㎡、围网400米、铺设砂石道路30米，新建堆粪池1个20立方米，养殖土鸡10000只。</t>
  </si>
  <si>
    <t>留侯镇
庙台子村</t>
  </si>
  <si>
    <t>带动农户12户37人产业发展、租赁土地、参与务工、收益分红，其中脱贫户及监测对象4户16人户均增收500元，预计增加村集体经济收入1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</si>
  <si>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项目总投入55万元</t>
  </si>
  <si>
    <t>受益脱贫户和监测对象人口数≥16人</t>
  </si>
  <si>
    <t>留侯镇人民政府</t>
  </si>
  <si>
    <t>牛立</t>
  </si>
  <si>
    <t>2025年留坝县江口镇田坝村林下蛋鸡养殖改造提升项目</t>
  </si>
  <si>
    <t>修整林地60亩用于扩建养殖场，新建圈舍1000平方米，安装山地单轨运输机轨道800米、运输机1台，围网2500米，新建堆粪池2个20立方米，安装鸡场大门1个，年发展土鸡养殖10000只。</t>
  </si>
  <si>
    <t>扩建</t>
  </si>
  <si>
    <t>江口镇
田坝村</t>
  </si>
  <si>
    <t>带动农户17户52人参与生产、收益分红、务工增收，其中带动脱贫户和监测对象6户27人实现户均增收1000元，增加村集体经济收入1万元，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</si>
  <si>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项目总投入90万元</t>
  </si>
  <si>
    <t>受益脱贫户和监测对象人口数≥27人</t>
  </si>
  <si>
    <t>2025年留坝县武关驿镇铁佛殿村林麝养殖基地改造项目</t>
  </si>
  <si>
    <t>改建圈舍70间，新建圈舍40间，围网1600米，硬化场地2000平方米，新建水坝1处、沉淀过滤池10立方米，铺设Ф40供水管道1800米，道路路肩、水沟350米，路肩防护挡墙200立方米，排水管40米，排污官网200米，30立方米化粪池1个。</t>
  </si>
  <si>
    <t>武关驿镇
铁佛殿村</t>
  </si>
  <si>
    <t>带动农户20户46人参与生产、收益分红、务工增收，其中带动脱贫户和监测对象4户6人实现户均增收2000元，雇佣养殖管理人员4人，户均增收3.5万元。持续发展后预计年增加村集体收入30万元。项目采取以工代赈方式，带动群众通过务工增收,发放劳务报酬比例不得低于18%。村集体明确管护运营人员，确保持续发挥效益，项目形成经营性资产归村集体所有。</t>
  </si>
  <si>
    <t>项目总投入200万元</t>
  </si>
  <si>
    <t>受益脱贫户和监测对象人口数≥6人</t>
  </si>
  <si>
    <r>
      <rPr>
        <sz val="14"/>
        <color theme="1"/>
        <rFont val="Times New Roman"/>
        <charset val="134"/>
      </rPr>
      <t>2025</t>
    </r>
    <r>
      <rPr>
        <sz val="14"/>
        <color theme="1"/>
        <rFont val="宋体"/>
        <charset val="134"/>
      </rPr>
      <t>年</t>
    </r>
    <r>
      <rPr>
        <sz val="14"/>
        <color theme="1"/>
        <rFont val="Times New Roman"/>
        <charset val="134"/>
      </rPr>
      <t>2</t>
    </r>
    <r>
      <rPr>
        <sz val="14"/>
        <color theme="1"/>
        <rFont val="宋体"/>
        <charset val="134"/>
      </rPr>
      <t>月</t>
    </r>
    <r>
      <rPr>
        <sz val="14"/>
        <color theme="1"/>
        <rFont val="Times New Roman"/>
        <charset val="134"/>
      </rPr>
      <t>-2025</t>
    </r>
    <r>
      <rPr>
        <sz val="14"/>
        <color theme="1"/>
        <rFont val="宋体"/>
        <charset val="134"/>
      </rPr>
      <t>年</t>
    </r>
    <r>
      <rPr>
        <sz val="14"/>
        <color theme="1"/>
        <rFont val="Times New Roman"/>
        <charset val="134"/>
      </rPr>
      <t>12</t>
    </r>
    <r>
      <rPr>
        <sz val="14"/>
        <color theme="1"/>
        <rFont val="宋体"/>
        <charset val="134"/>
      </rPr>
      <t>月</t>
    </r>
  </si>
  <si>
    <t>2025年留坝县武关驿镇上南河村生态冷水鱼养殖三产融合示范项目</t>
  </si>
  <si>
    <t>建设冷水鱼养殖基地1处面积为1万平方米，建设育苗室2座、仿生态养殖池20个，修建河堤150米、引水坝1座、进水渠1000米、排水渠500米，配套供电线路、附属业态用房2间等。</t>
  </si>
  <si>
    <t>武关驿镇
上南河村</t>
  </si>
  <si>
    <t>带动农户39户105人参与生产、收益分红、务工增收，其中带动脱贫户和监测对象14户54人实现户均增收1000元，增加村集体经济收入10万元，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</si>
  <si>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受益脱贫户和监测对象人口数≥14人</t>
  </si>
  <si>
    <t>2025年留坝县马道镇龙潭坝村冷水鱼养殖基地改造提升项目</t>
  </si>
  <si>
    <t>改造冷水鱼养殖基地1处1500平方米，实施周边基本绿化600平方米、围网500米，改造生产用房50平方米，配套建设基地步道200米，给排水管网、智慧养鱼系统、电力等设施。</t>
  </si>
  <si>
    <t>马道镇
龙潭坝村</t>
  </si>
  <si>
    <t>带动农户75户213人参与生产、收益分红、务工增收，其中脱贫户及监测对象34户89人实现户均增收500元，预计增加村集体收入5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</si>
  <si>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项目总投入230万元</t>
  </si>
  <si>
    <t>受益脱贫户和监测对象人口数≥89人</t>
  </si>
  <si>
    <t>2025年留坝县青桥驿镇优质中药材种源繁育基地建设项目</t>
  </si>
  <si>
    <t>新建天麻、猪苓、毛慈菇优质种源选育繁育基地200亩，修建砂石道路1公里，对基地内部道路进行混凝土硬化道路500米，宽2.5米；拓宽种源基地至密环菌基地水泥混凝土道路长120米宽1.5米；林地清杂108亩，配套围网3000米，对现有大棚进行改建，增加喷淋设施，对基地配套建设水电设施。购置树枝粉碎机1台，微型翻地挖机1台。新建实验室1间；新建物联网智慧系统1套。</t>
  </si>
  <si>
    <t>青桥驿镇
社火坪村</t>
  </si>
  <si>
    <t>项目采取以工代赈方式，建设期预计带动15人直接参与务工,发放劳务报酬比例不得低于苏陕投入资金的18%。建成后，项目形成经营性资产归村集体所有，由村集体明确管护运营人员，确保持续发挥效益，带动农户26户89人参与发展中药材、收益分红、务工增收，其中带动脱贫户和监测对象8户16人实现户均增收1000元。增加村集体经济收益2.5万元，村集体经济收入的30%用于给全村脱贫人口和监测对象为主的农户进行差异化分红，集体经济收入的70%用于产业扩大再生产、提取公积金和公益金。</t>
  </si>
  <si>
    <t>与发展中药材、收益分红、务工增收</t>
  </si>
  <si>
    <t>项目总投入450万元</t>
  </si>
  <si>
    <t>青桥驿镇人民政府</t>
  </si>
  <si>
    <t>陈晨</t>
  </si>
  <si>
    <t>2025年留坝县青桥驿镇新开岭村蒋家坪林下中药材种植建设项目</t>
  </si>
  <si>
    <t>建设林下中药材种植基地1个，修整林地500亩，种植猪苓300亩、天麻200亩，新建产业路3.5公里，含排水沟、挡墙等；铺设供水管道2200米；配套围网5000米、摄像头20个。</t>
  </si>
  <si>
    <t>青桥驿镇
新开岭村</t>
  </si>
  <si>
    <t>带动农户20户65人参与发展中药材、收益分红、务工增收，其中带动脱贫户和监测对象10户28人实现户均增收1000元。增加村集体经济收益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</si>
  <si>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发展中药材、收益分红、务工增收</t>
  </si>
  <si>
    <t>项目总投入300万元</t>
  </si>
  <si>
    <t>受益脱贫户和监测对象人口数≥28人</t>
  </si>
  <si>
    <t>县林业局</t>
  </si>
  <si>
    <t>2025年留坝县马道镇龙潭坝村林下西洋参种植基地建设项目</t>
  </si>
  <si>
    <t>建设林下西洋参种植基地1处，发展林西洋参种植500亩，建设生产用房3间，建设生产桥长15米，宽2.5米，新建产业路1公里，宽3米，路面厚10CM，含排水沟、路肩、挡墙等，配套建设排水涵管10处，安装围网5000m等。</t>
  </si>
  <si>
    <t>带动农户20户42人参与发展中药材、收益分红、务工增收，其中带动脱贫户和监测对象8户19人实现户均增收1000元。预计增加村集体经济收益2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</si>
  <si>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受益脱贫户和监测对象人口数≥19人</t>
  </si>
  <si>
    <t>2025年留坝县江口镇江西营村林下中药材生态种植示范基地项目</t>
  </si>
  <si>
    <t>修整江西营村一组林地500亩，种植淫羊藿240亩、黄精100亩、黄柏160亩合计500亩；新建生产道路2000米（均宽3.5m、厚0.1m），排水沟2000米、路基开挖3.5米）；配套建设围网3100米；新建4座蓄水池（每座50立方米），灌溉管网4000米。</t>
  </si>
  <si>
    <t>江口镇
江西营村</t>
  </si>
  <si>
    <t>带动农户80户200人参与发展中药材、收益分红、务工增收，其中带动脱贫户和监测对象20户65人实现户均增收1000元。增加村集体经济收益4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</si>
  <si>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项目总投入270万元</t>
  </si>
  <si>
    <t>受益脱贫户和监测对象人口数≥65人</t>
  </si>
  <si>
    <t>留坝县两山生态资源资产经营（集团）有限公司</t>
  </si>
  <si>
    <t>张富佳</t>
  </si>
  <si>
    <t>2025年留坝县留侯镇桃园铺村林下中药材基地建设项目</t>
  </si>
  <si>
    <t>新建林下中药材种植基地700亩，种植西洋参200亩、淫羊藿300亩、猪苓200亩等中药材，建设生产砂石道路2000米、宽3米、路面厚10CM，路基开挖1200米，排水沟和路肩1200米，挡墙600立方米；围网6000米、50m³蓄水池1座、PE40管道2500米。</t>
  </si>
  <si>
    <t>留侯镇
桃园铺村</t>
  </si>
  <si>
    <t>带动农户23户78人参与发展中药材、收益分红、务工增收，其中带动脱贫户和监测对象8户28人实现户均增收1000元。增加村集体经济收益6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</si>
  <si>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项目总投入400万元</t>
  </si>
  <si>
    <t>2025年留坝县火烧店镇佛爷坝村林下中药材联村发展示范基地建设项目</t>
  </si>
  <si>
    <t>佛爷坝村一组新建中药材基地1处，带动中西沟、望星台共3个村集体及村民种植中药材500亩；新建水稳层路面生产道路1500米、宽3米、厚10厘米，含排水沟、路基开挖、路肩等附属工程；增加蓄水池3座附带水泵及管线，配套建设围网2500米。</t>
  </si>
  <si>
    <t>火烧店镇
佛爷坝村</t>
  </si>
  <si>
    <t>带动农户97户300人参与发展中药材、收益分红、务工增收，其中带动脱贫户和监测对象19户57人实现户均增收1000元。增加村集体经济收益2.5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</si>
  <si>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项目总投入190万元</t>
  </si>
  <si>
    <t>受益脱贫户和监测对象人口数≥57人</t>
  </si>
  <si>
    <t>2025年紫柏街道办事处小留坝村芥菜沟千亩中药材种植示范园项目（一期）</t>
  </si>
  <si>
    <t>建设林下中药材种植基地1处，种植西洋参100亩，淫羊藿100亩，黄精300亩共计500亩；新建挡土墙50米，蓄水池两座共计50立方米，灌溉管道3000米，生产板函桥一座长5米，围网4500米，建设生产道路1000米、宽2.5米、路面厚10CM。</t>
  </si>
  <si>
    <t>紫柏街道办事处
小留坝村</t>
  </si>
  <si>
    <t>带动农户17户54人参与发展中药材、收益分红、务工增收，其中带动脱贫户和监测对象5户15人实现户均增收1000元。增加村集体经济收益2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</si>
  <si>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项目总投入225万元</t>
  </si>
  <si>
    <t>紫柏街道办事处</t>
  </si>
  <si>
    <t>马欢</t>
  </si>
  <si>
    <t>0916-3923536</t>
  </si>
  <si>
    <t>2025年留坝县玉皇庙镇下西河村林下中药材种植基地建设项目</t>
  </si>
  <si>
    <t>建设林下中药材种植基地1处，以村集体＋大户＋农户模式发展种植林下天麻50亩、黄精300亩、淫羊藿150亩，合计林下中药材500亩；配套建设道路1500米、宽3米，路面厚10CM，含排水沟、路肩、挡墙等，防护网3000余米等基础设施。</t>
  </si>
  <si>
    <t>玉皇庙镇
下西河村</t>
  </si>
  <si>
    <t>带动农户32户83人参与发展中药材、收益分红、务工增收，其中带动脱贫户和监测对象6户23人实现户均增收1000元。增加村集体经济收益2.5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</si>
  <si>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项目总投入185万元</t>
  </si>
  <si>
    <t>受益脱贫户和监测对象人口数≥23人</t>
  </si>
  <si>
    <t>2025年留坝县武关驿镇红岩沟村林下中药材种植基地建设项目</t>
  </si>
  <si>
    <t>设林下西洋参种植基地1处，发展林西洋参种植500亩，建设九条湾组温家湾生产道路3000米、宽3米，路面厚10CM，含排水沟、路肩、挡墙等，围网5000米。</t>
  </si>
  <si>
    <t>带动农户20户65人参与发展中药材、收益分红、务工增收，其中带动脱贫户和监测对象2户5人实现户均增收1000元。增加村集体经济收益2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</si>
  <si>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2025年留坝县火烧店镇石家院村林下中药材种植示范基地建设项目</t>
  </si>
  <si>
    <t>建设林下西洋参种植基地1处，发展林西洋参种植500亩，配套建设砂石道路长1000米、宽3米、厚10厘米，含排水沟、路基开挖、路肩等附属工程；建设蓄水池2座附带水泵及管线、安装灌溉管网1000米、安装围网2000米。</t>
  </si>
  <si>
    <t>带动农户50户135人参与带动生产、收益分红、务工增收，其中带动脱贫户和监测对象12户29人实现户均增收1000元，村集体经济收入年均增加2.5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</si>
  <si>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项目总投入165万元</t>
  </si>
  <si>
    <t>受益脱贫户和监测对象人口数≥29人</t>
  </si>
  <si>
    <t>2025年留坝县马道镇二十里铺村林下中药材基地建设项目</t>
  </si>
  <si>
    <t>新建林下中药材基地1个，发展连翘200亩、猪苓150亩、黄精150亩等中药材种植500亩，新建生产道路1000米，宽3米，路面厚10CM，含排水沟，路基开挖，路肩等基础建设、铺设管涵4处；配套围网2500M，配套蓄水池3座、供水管道1000米。</t>
  </si>
  <si>
    <t>马道镇
二十里铺村</t>
  </si>
  <si>
    <t>带动农户14户40人参与发展中药材、收益分红、务工增收，其中带动脱贫户和监测对象5户12人实现户均增收1000元。增加村集体经济收益4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</si>
  <si>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项目总投入170万元</t>
  </si>
  <si>
    <t>2025年留坝县江口镇江口村中药材种植基地建设项目</t>
  </si>
  <si>
    <t>在江口村修整林地700亩，种植西洋参中药材300亩、300亩淫羊藿、柳蝉100亩。新建生产道路3000米（宽3米，排水沟300米、路基开挖3000米）；配套建设围网6000米；建设生产用房5间；配套水电，修建蓄水池8座（每座50立方米）、灌溉管网6000米、抽水设备4套。</t>
  </si>
  <si>
    <t>江口镇
江口村</t>
  </si>
  <si>
    <t>带动农户32户68人参与发展中药材、收益分红、务工增收，其中带动脱贫户和监测对象20户38人实现户均增收1000元。增加村集体经济收益6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</si>
  <si>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受益脱贫户和监测对象人口数≥38人</t>
  </si>
  <si>
    <t>2025年留坝县江口镇梭椤村中药材种植基地建设项目</t>
  </si>
  <si>
    <t>新建林下中药材基地1个，修整林地500亩，种植白芍500亩，建设产业路1000米、路面厚10CM，含排水沟、路肩、挡墙等，配套建设围网3500米，建设生产用房60平方米。</t>
  </si>
  <si>
    <t>江口镇
梭椤村</t>
  </si>
  <si>
    <t>带动农户29户103人参与发展中药材、收益分红、务工增收，其中带动脱贫户和监测对象13户32人实现户均增收1000元。增加村集体经济收益2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</si>
  <si>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受益脱贫户和监测对象人口数≥32人</t>
  </si>
  <si>
    <t>2025年留坝县紫柏街道办事处秦岭药香谷中药材种植生态体验园项目</t>
  </si>
  <si>
    <t>发展林下中药材400亩，西洋参100亩，淫羊藿100亩，黄精100亩，配套种植芍药、丁香、连翘、金银花等100亩。新建挡土墙100米。观光步道1000米，游客打卡休憩节点5处，对节点沿线进行基础绿化（栽花种草、景观提升），篱笆、护栏4000米。</t>
  </si>
  <si>
    <t>紫柏街道办事处
小留坝村、陶沙坝村</t>
  </si>
  <si>
    <t>带动农户23户76人参与发展中药材、收益分红、务工增收，其中带动脱贫户和监测对象7户19人实现户均增收1000元。增加村集体经济收益4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</si>
  <si>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参与发展中药材、收益分红、务工增收</t>
  </si>
  <si>
    <t>县文旅局</t>
  </si>
  <si>
    <t>2025年留坝县紫柏街道办事处秦岭药香谷农旅融合发展项目</t>
  </si>
  <si>
    <t>新建农旅融合综合体一处建筑面积400平米，并配套院场、停车场100平米，观光步道800米，配套水、电、消防、中药茶饮展示、药浴、研学标识系统，河道、坡地环境整治4处，提升促进农旅融合发展。</t>
  </si>
  <si>
    <t>带动农户23户76人参与销售中药材、发展民宿、务工增收、收益分红，其中带动脱贫户和监测对象7户19人实现户均增收1000元。增加村集体经济收益4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</si>
  <si>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参与销售中药材、发展民宿、务工增收、收益分红</t>
  </si>
  <si>
    <t>项目总投入460万元</t>
  </si>
  <si>
    <t>使用年限≥20年</t>
  </si>
  <si>
    <t>2025年留坝县紫柏街道办事处小留坝村乡村旅建设项目</t>
  </si>
  <si>
    <t>对楼房沟11号院旁道路拓宽、硬化60米，新建护坡100米，高2.5米，新建矩形排洪渠60米，内径0.8米，硬化路面60米，建设采摘园1处，基础绿化500平方米，路灯20盏。</t>
  </si>
  <si>
    <t>带动农户32户114人销售农产品、发展民宿、务工增收、收益分红，其中脱贫户及监测对象9户32人，户均增收1000元，预计增加村集体经济收入2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</si>
  <si>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销售农产品、发展民宿、务工增收、收益分红</t>
  </si>
  <si>
    <t>2025年留坝县紫柏街道办事处城关村传统民居活化利用项目</t>
  </si>
  <si>
    <t>对原住民老宅（危房）进行保护性加固修缮改造，修旧如旧。依托秦岭无闲草·优质中草药的优势，建设秦岭中草药博物馆，融合中草药科普展陈与销售于一体，销售留坝本地道地中药材。</t>
  </si>
  <si>
    <t>紫柏街道办事处
城关村</t>
  </si>
  <si>
    <t>带动农户32户114人销售农产品、发展民宿、务工增收、收益分红，其中脱贫户及监测对象9户32人，户均增收1000元，预计增加村集体经济收入5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</si>
  <si>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县住建局</t>
  </si>
  <si>
    <t>2025年留坝县马道镇龙潭坝村农旅融合发展项目</t>
  </si>
  <si>
    <t>改造利用空置民房2处，建筑面积为320平方米，建设主题客房8间，配套完成供电、给排水等设施，实施环境整治300平方米，打造田园风光院落。</t>
  </si>
  <si>
    <t>带动农户39户134人销售农产品、发展民宿、务工增收、收益分红，其中脱贫户及监测对象11户40人，户均增收1000元，预计增加村集体经济收入5.5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</si>
  <si>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项目总投入241万元</t>
  </si>
  <si>
    <t>受益脱贫户和监测对40人</t>
  </si>
  <si>
    <t>2025年留坝县马道镇马道街社区农旅融合配套设施建设项目</t>
  </si>
  <si>
    <t>改造移民安置点闲置房屋20套，实施环境整治400平方米，配套建设供电、给排水、消防、标识标牌等设施。</t>
  </si>
  <si>
    <t>马道镇
马道街社区</t>
  </si>
  <si>
    <t>动农户78户340人销售农产品、发展民宿、务工增收、收益分红，其中脱贫户及监测对象34户143人户均增收1000元，由马道街社区村强村富民公司、沙坝村强村富民公司出资与北京数贸港国际商务开发有限公司合作经营，带预计增加村集体收入10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明确管护运营人员，确保持续发挥效益，项目形成经营性资产归村集体所有。</t>
  </si>
  <si>
    <t>项目总投入345万元</t>
  </si>
  <si>
    <t>受益脱贫户和监测对象人口数≥143人</t>
  </si>
  <si>
    <t>2025年留坝县马道镇沙坝村乡村旅游建设项目</t>
  </si>
  <si>
    <t>改造提升旅游场所1150㎡，建设游客接驳站1处380㎡，配套铺设防腐木板100㎡、安装防腐木栏杆87m，打造休闲服务区1处300㎡，建设附属用房6间168㎡。配套完善游乐设施，配套建设供电、给排水、污水管网、消防设施等公用辅助设施。</t>
  </si>
  <si>
    <t>带动农户149户430人参与销售农产品、收益分红、务工增收，其中脱贫户及监测对象59户175人户均增收500元，预计增加村集体经济收入8.5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</si>
  <si>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参与销售农产品、收益分红、务工增收</t>
  </si>
  <si>
    <t>2025年留坝县马道镇沙坝村文旅融合示范项目</t>
  </si>
  <si>
    <t>改造村集体闲置房屋2处300平方米，建设客房8间、步道1000米、停车场120平方米，同时配套建设供电、给排水、消防等设施，打造集休闲、度假为一体的乡村院落。</t>
  </si>
  <si>
    <t>项目采取以工代赈方式，建设期预计带动18人直接参与务工,发放劳务报酬比例不得低于苏陕投入资金的18%。项目建成后，形成资产归村集体所有，由村集体明确管护运营人员，确保持续发挥效益，预计带动农户149户430人通过发展民宿、参与分红、参与务工等方式实现增收，其中脱贫户及监测对象59户175人，户均增收500元，增加村集体经济收入4.5万元以上，村集体经济收入的30%用于给全村脱贫人口和监测对象为主的农户进行差异化分红。</t>
  </si>
  <si>
    <t>通过发展民宿、参与分红、参与务工</t>
  </si>
  <si>
    <t>项目总投入350万元</t>
  </si>
  <si>
    <t>2025年留坝县马道镇乱石窖村文旅融合示范项目</t>
  </si>
  <si>
    <t>改建村集体闲置房屋1处310平方米、客房5间，实施环境整治200平方米，配套建设供电、给排水、消防等设施。</t>
  </si>
  <si>
    <t>马道镇
乱石窖村</t>
  </si>
  <si>
    <t>带动农户38户142人销售农产品、发展民宿、务工增收、收益分红，其中脱贫户及监测对象9户35人，户均增收1000元，预计增加村集体经济收入4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</si>
  <si>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受益脱贫户和监测对象人口数≥35人</t>
  </si>
  <si>
    <t>2025年留坝县火烧店镇天星亮村生态养殖观光示范园建设项目</t>
  </si>
  <si>
    <t>平整场地8.3亩，改建大鲵养殖观光园一处约1500平方米、中蜂养殖观光园一处约1630平方米、新建梅花鹿养殖观光园一处约1800平方米，改建生产用房4间，配套建设销售店1处。</t>
  </si>
  <si>
    <t>火烧店镇
天星亮村</t>
  </si>
  <si>
    <t>带动农户30户72人销售农产品、发展民宿、务工增收、收益分红，其中脱贫户及监测对象7户31人，户均增收1000元，预计增加村集体经济收入10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</si>
  <si>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受益脱贫户和监测对象人口数≥31人</t>
  </si>
  <si>
    <t>2025年留坝县武关驿镇河口村生态农业观光园区建设项目</t>
  </si>
  <si>
    <t>打造水果采摘园4.8亩，发展荷塘养鱼5亩，建设观光步道500米，宽2米，田间步道1700米，防渗漏处理240米，堰渠120米，发展道鸭、玉米蚯蚓、鱼菜共生混合种植20亩，形成生态循环智慧农业发展模式，基础绿化600平方米，配套科普介绍、采摘体验等设施。</t>
  </si>
  <si>
    <t>武关驿镇
河口村</t>
  </si>
  <si>
    <t>带动农户35户98人销售水果、发展民宿、务工增收、收益分红，其中脱贫户及监测对象11户34人，户均增收1000元，预计增加村集体经济收入2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</si>
  <si>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销售水果、发展民宿、务工增收、收益分红</t>
  </si>
  <si>
    <t>项目总投入130万元</t>
  </si>
  <si>
    <t>受益脱贫户和监测对象人口数≥34人</t>
  </si>
  <si>
    <t>2025年留坝县留侯镇营盘村乡村旅游提升项目</t>
  </si>
  <si>
    <t>将3处村集体闲置房屋改造为研学配套设施，建设20亩高山富硒蔬菜基地1个、萌宠乐园1个、养殖池15个、生产用房2间、50m³堆粪池1座、灌溉管道5000米、旅游公厕1座，改造桥梁2座，足球元素太阳能路灯60盏，埋设涵管5处，砌筑截水坝1座，加高河堤200米。</t>
  </si>
  <si>
    <t>留侯镇
营盘村、闸口石村</t>
  </si>
  <si>
    <t>带动农户54户213人销售蔬菜水果及其它农产品、发展民宿、务工增收、收益分红，其中脱贫户及监测对象23户89人，户均增收1000元，预计增加村集体经济收入10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</si>
  <si>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销售蔬菜水果及其它农产品、发展民宿、务工增收、收益分红</t>
  </si>
  <si>
    <t>项目总投入570万元</t>
  </si>
  <si>
    <t>2025年留坝县留侯镇庙台子村枣木栏驿站文旅旅融合发展项目</t>
  </si>
  <si>
    <t>将原枣木栏收费站房屋进行改造提升，建成为木栏驿站文旅综合体一处，提供50间中低档客房，配套完成水电、给排水等设施。</t>
  </si>
  <si>
    <t>带动农户33户102人销售农特产品、发展民宿、务工增收、收益分红，其中带动脱贫户和监测对象6户18人实现户均增收1000元，预计年增加村集体经济收入10万元，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</si>
  <si>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销售农特产品、发展民宿、务工增收、收益分红</t>
  </si>
  <si>
    <t>受益脱贫户和监测对象人口数≥18人</t>
  </si>
  <si>
    <t>2025年留坝县青桥驿驿栈农旅融合发展项目</t>
  </si>
  <si>
    <t>新建驿栈康养中心1处，建筑面积为1368.17平方米，配套完成水电、给排水等设施，改造提升周边环境。</t>
  </si>
  <si>
    <t>青桥驿镇
青桥铺村</t>
  </si>
  <si>
    <t>带动农户43户128人销售农产品、务工增收、收益分红，其中带动脱贫户和监测对象15户35人实现户均增收1000元，项目形成资产分别确权到两岔河村100万元、新开岭村100万元、青桥铺村100万元，由九方文旅发展(陕西)有限公司负责运营，企业每年按照不低于资金投入投入的5%进行分红，以上3个村按照资产占比，从该项目收益中取得资产收益，预计每个村集体年增加村集体经济收入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</si>
  <si>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销售农产品、务工增收、收益分红</t>
  </si>
  <si>
    <t>项目总投入750万元</t>
  </si>
  <si>
    <t>留坝县火烧店镇中西沟村体医卫融合发展项目</t>
  </si>
  <si>
    <t>改建房屋5间2层一幢、4间2层一幢，建筑面积1020平方米；新建8间1层房屋，建筑面积140平方米；提升改造通户步道三条总长约100m；新建停车场一处100平方米；实施周边环境整治2处，对周边房屋进行立面改造；配备运动健康监测、信息传输反馈、康复治疗等设备。</t>
  </si>
  <si>
    <t>火烧店镇
中西沟村</t>
  </si>
  <si>
    <t>项目采取以工代赈方式，建设期预计带动村民25人直接参与务工，发放劳务报酬比例不得低于苏陕投入资金的18%。项目建成后，形成资产确权移交至中西沟村，由村集体明确管护运营人员；运营期预计带动周边农户56户185人通过销售农特产品、发展民宿、收益分红、参与务工等方式实现增收，其中脱贫户和监测对象12户38人户均增收1000元以上，预计年增加村集体经济收入20万元，村集体经济收入的30%用于给全村脱贫人口和监测对象为主的农户进行差异化分红。</t>
  </si>
  <si>
    <t>销售农特产品、发展民宿、收益分红、参与务工</t>
  </si>
  <si>
    <t>项目总投入800万元</t>
  </si>
  <si>
    <t>2025年留坝县火烧店镇中西沟村房车营地建设项目（二期）</t>
  </si>
  <si>
    <t>购买拖挂式房车10套（其中：企业投放5套），配套完善供水、排水、排污、供电等设备，安装隔断设施及安全防护栏290米，实施场地基础绿化，建设营地大门、停车场等配套设施。</t>
  </si>
  <si>
    <t>带动农户22户67人参与发展乡村旅游、务工增收、收益分红，其中带动脱贫户和监测对象7户23人实现户均增收1000元，预计年增加村集体经济收入6万元，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</si>
  <si>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参与发展乡村旅游、务工增收、收益分红</t>
  </si>
  <si>
    <t>项目总投入260万元</t>
  </si>
  <si>
    <t>2025年留坝县江口镇梭椤村乡村旅游建设项目</t>
  </si>
  <si>
    <t>利用群众闲置院落、土地、结合涉旅经营建设3个小作坊，购置古法榨油、酿酒、磨豆腐设备3套，配套供电、给排水及周边环境整治等500平方米。</t>
  </si>
  <si>
    <t>带动农户43户127人参与发展乡村旅游、务工增收、收益分红，其中带动脱贫户和监测对象12户43人实现户均增收1000元，预计年增加村集体经济收入3万元，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</si>
  <si>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带动农户43户127人参与发展乡村旅游、务工增收、收益分红，其中带动脱贫户和监测对象12户43人实现户均增收1000元，预计年增加村集体经济收入3万元，村集体经济收入的30%用于给全村脱贫人口和监测对象为主的农户进行差异化分红。项目采取以工代赈方式，带动群众通过务工增收,发放劳务报酬比例不得低于19%。村集体明确管护运营人员，确保持续发挥效益，项目形成经营性资产归村集体所有。</t>
  </si>
  <si>
    <t>改造民俗文化传承、培训、研学为一体的非遗传习馆1处，开发体验舞狮、彩船排演，制作狮头、彩船等研学课程，引进传统匠人，建设油坊、酒坊、豆腐坊等工坊3处。</t>
  </si>
  <si>
    <t>受益脱贫户和监测对象人口数≥43人</t>
  </si>
  <si>
    <t>2025年留坝县玉皇庙镇两河口村红色街区建设项目</t>
  </si>
  <si>
    <t>优化红色文化体验基地内部展陈；打造两河口红色文化巷道；改造沿街部分房屋外立面、红军饭餐厅；发展民宿、小卖部各1家，建设售卖长廊，提升旅游公厕和停车场2处，开发一条环山红军步道，平整清理道路5公里，沿线设置休憩、打卡点5处，并配套实施环境整治1200平方米及基础绿化。</t>
  </si>
  <si>
    <t>玉皇庙镇
两河口村</t>
  </si>
  <si>
    <t>带动农户132户421人销售农产品、发展民宿、务工增收、收益分红，其中脱贫户及监测对象28户87人，户均增收1000元，预计增加村集体经济收入2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经营性资产归村集体所有。</t>
  </si>
  <si>
    <t>项目总投入615万元</t>
  </si>
  <si>
    <t>受益脱贫户和监测对象人口数≥87人</t>
  </si>
  <si>
    <r>
      <rPr>
        <sz val="14"/>
        <color theme="1"/>
        <rFont val="Times New Roman"/>
        <charset val="134"/>
      </rPr>
      <t>2.</t>
    </r>
    <r>
      <rPr>
        <sz val="14"/>
        <color theme="1"/>
        <rFont val="宋体"/>
        <charset val="134"/>
      </rPr>
      <t>加工流通项目</t>
    </r>
  </si>
  <si>
    <t>2025年留坝县江口镇农产品储藏设施建设项目</t>
  </si>
  <si>
    <t>新建冷库、保鲜库10000m³，完善水电等设施配套建设。</t>
  </si>
  <si>
    <t>带动农户67户234人参与产业发展、务工增收、收益分红，其中脱贫户和监测对象21户78人，实现户均增收1000元，增加村集体经济收入8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人员，确保持续发挥作用，项目形成经营性资产归村集体所有。</t>
  </si>
  <si>
    <t>参与产业发展、务工增收、收益分红</t>
  </si>
  <si>
    <t>受益脱贫户和监测对象人口数≥78人</t>
  </si>
  <si>
    <t>2025年留坝县玉皇庙镇两河口村富锶水及蜂蜜水加工生产线建设项目</t>
  </si>
  <si>
    <t>建设富锶水生产车间和蜂蜜水生产车间3000平米，购置水处理、罐装、包装生产线1条，年生产富锶水及蜂蜜水300万瓶。</t>
  </si>
  <si>
    <t>带动农户31户117参与产业发展、销售蜂蜜、务工增收、收益分红，其中脱贫户和监测对象9户28人，实现户均增收1000元，增加村集体经济收入10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人员，确保持续发挥作用，项目形成经营性资产归村集体所有。</t>
  </si>
  <si>
    <t>参与产业发展、销售蜂蜜、务工增收、收益分红</t>
  </si>
  <si>
    <t>2025年留坝县江口镇江西营村香菇酱生产加工项目</t>
  </si>
  <si>
    <t>改造车间4000㎡，新建净化车间200㎡，新建香菇酱生产线1条，购置香菇分选、分装、烘干设备1套。</t>
  </si>
  <si>
    <t>带动农户40户145参与产业发展、销售香菇、务工增收、收益分红，其中脱贫户和监测对象11户32人，实现户均增收1000元，增加村集体经济收入12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人员，确保持续发挥作用，项目形成经营性资产归村集体所有。</t>
  </si>
  <si>
    <t>参与产业发展、销售香菇、务工增收、收益分红</t>
  </si>
  <si>
    <t>项目总投入640万元</t>
  </si>
  <si>
    <t>2025年留坝县玉皇庙镇两河口村生物颗粒燃料加工厂改建项目</t>
  </si>
  <si>
    <t>对两河口村现有木屑厂进行改造提升，改扩建厂房50平米，对原有木屑机等设施设备进行提升，增加生物颗粒燃料生产设备1套。</t>
  </si>
  <si>
    <t>带动农户26户78人参与务工增收、收益分红，其中带动脱贫户和监测对象11户32人实现户均增收500元，增加村集体经济收入2万元，村集体经济收入的30%用于给全村脱贫人口和监测对象为主的农户进行差异化分红，集体经济收入的70%用于产业扩大再生产、提取公积金和公益金。村集体明确管护运营人员，确保持续发挥效益，项目形成经营性资产归村集体所有。</t>
  </si>
  <si>
    <t>参与务工增收、收益分红</t>
  </si>
  <si>
    <t>项目总投入100万元</t>
  </si>
  <si>
    <t>2025年留坝县火烧店镇农特产品电商销售建设项目</t>
  </si>
  <si>
    <t>改造新建房屋38平方米、完成房屋主体建设，建成农特产品电商服务站和物资储藏室。</t>
  </si>
  <si>
    <t>火烧店镇
墩墩石村</t>
  </si>
  <si>
    <t>带动农户10户34人销售农特产品、务工增收、收益分红，其中带动脱贫户和监测对象2户7人实现户均增收500元，增加村集体经济收入1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</si>
  <si>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销售农特产品、务工增收、收益分红</t>
  </si>
  <si>
    <t>项目总投入70万元</t>
  </si>
  <si>
    <t>受益脱贫户和监测对象人口数≥7人</t>
  </si>
  <si>
    <t>2025年留坝县农产品品牌体系建设项目</t>
  </si>
  <si>
    <t>全面提升农产品质量，打造“味道秦岭”原料直供基地；加工端，带动10个村集体合作开展食用菌、中药材等农产品精深加工，新建精品香菇分选包装线1条，中药材加工生产线1条，推出“味道秦岭”系列产品，对符合条件的授权使用“味道秦岭”标识；加大农产品宣传营销力度，组织企业参加丝博会、农高会等大型展示展销会议，同时积极对接832、人保科技等县上平台，强化从业人员技能培训，拓宽留坝农产品销售渠道。</t>
  </si>
  <si>
    <t>全县8个镇（街道）</t>
  </si>
  <si>
    <t>提升“留坝蜂蜜”、“味道秦岭”品牌农形象，提高产品品质，发挥品牌溢价功能，助推食用菌和中药材等农产品优质优价，实现农产品增值，带动全县200户632人蜂农增收，其中脱贫户及监测户50人165人，户均增收1000元。</t>
  </si>
  <si>
    <t>带动生产、帮助产销对接</t>
  </si>
  <si>
    <t>受益脱贫户和监测对象人口数≥165人</t>
  </si>
  <si>
    <t>使用年限≥3年</t>
  </si>
  <si>
    <t>无</t>
  </si>
  <si>
    <r>
      <rPr>
        <sz val="14"/>
        <color theme="1"/>
        <rFont val="Times New Roman"/>
        <charset val="134"/>
      </rPr>
      <t>3.</t>
    </r>
    <r>
      <rPr>
        <sz val="14"/>
        <color theme="1"/>
        <rFont val="宋体"/>
        <charset val="134"/>
      </rPr>
      <t>配套设施项目</t>
    </r>
  </si>
  <si>
    <t>2025年留坝县紫柏街道办事处小留坝村一组堰渠修复项目</t>
  </si>
  <si>
    <t>堰渠修复长600m、宽0.8m矩形堰渠。</t>
  </si>
  <si>
    <t>改善农户29户98人农业生产及生活条件、务工增收，其中脱贫户及监测对象5户19人。项目采取以工代赈方式，带动群众通过务工增收,发放劳务报酬比例不得低于18%。村集体明确管护运营人员，确保持续发挥效益，项目形成公益性资产归村集体所有。</t>
  </si>
  <si>
    <t>改善农业生产及生活条件、务工增收</t>
  </si>
  <si>
    <t>项目总投入17万元</t>
  </si>
  <si>
    <t>发放劳务报酬比例不低于18%</t>
  </si>
  <si>
    <t>县财政局</t>
  </si>
  <si>
    <t>2025年留坝县火烧店镇望星台村农业基础设施建设项目</t>
  </si>
  <si>
    <t>新建生产道路总长约1130m；蓬盖水渠300m，DN32给水管网300m；新建挡墙长约300m；改建混凝土矩形水渠860m；新建长10米拦水坝1处。</t>
  </si>
  <si>
    <t>火烧店镇
望星台村</t>
  </si>
  <si>
    <t>改善农户18户62人农业生产及生活条件、务工增收，其中脱贫户及监测对象4户11人。项目采取以工代赈方式，带动群众通过务工增收,发放劳务报酬比例不得低于18%。村集体明确管护运营人员，确保持续发挥效益，项目形成公益性资产归村集体所有。</t>
  </si>
  <si>
    <t>受益脱贫户和监测对象人口数≥11人</t>
  </si>
  <si>
    <t>2025年留坝县玉皇庙镇狮子坝片区农业水毁恢复项目</t>
  </si>
  <si>
    <t>河堤加固150m³ ，修复河提340m，机耕路水毁修复（含路肩墙）100m，干砌田坎水毁修复150m，农田水毁修复24亩；修复拦水坝1处，修复渠道70m（含灌溉渠浆砌石墙身基础）；修复拦水坝1处，修复渠道15m（含灌溉渠浆砌石墙身基础），机耕路水毁修复100m，干砌田坎水毁修复100m，新建50cm宽渠道260m；新建波纹管输水管道300m。新建50㎝宽混凝土渠道380m。</t>
  </si>
  <si>
    <t>玉皇庙镇
白庙子村、关房子村、下西河村</t>
  </si>
  <si>
    <t>改善农户45户145人农业生产及生活条件、务工增收，其中脱贫户及监测对象12户41人。项目采取以工代赈方式，带动群众通过务工增收,发放劳务报酬比例不得低于18%。村集体明确管护运营人员，确保持续发挥效益，项目形成公益性资产归村集体所有。</t>
  </si>
  <si>
    <t>受益脱贫户和监测对象人口数≥41人</t>
  </si>
  <si>
    <t>2025年留坝县马道镇东沟生态农业示范园建设项目</t>
  </si>
  <si>
    <t>种植生态水稻200亩、生态油菜150亩、生态瓜果蔬菜30亩，维修堰渠1000m、配套建设产业桥1座（长6m，宽4.5m）、生产道路400m（宽2.5m、厚0.1m）、喷淋灌溉管网1200m等相关附属设施。</t>
  </si>
  <si>
    <t>马道镇
花草门村
辛家坝村
二郎庙村
乱石窖村</t>
  </si>
  <si>
    <t>带动农户312户948人改善生产条件、发展生态农业、收益分红、务工增收，其中脱贫户及监测对象128户264人，户均增收500元，预计增加村集体经济收入1.5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资产归村集体所有。</t>
  </si>
  <si>
    <t>改善生产条件、发展生态农业、收益分红、务工增收</t>
  </si>
  <si>
    <t>受益脱贫户和监测对象人口数≥264人</t>
  </si>
  <si>
    <t>2025年留坝县玉皇庙镇下西河村三产示范园项目</t>
  </si>
  <si>
    <t>打造水果采摘园30亩，建设生态产业步道1200米，排水沟500米，修复挡墙50米。</t>
  </si>
  <si>
    <t>带动农户31户89人改善生产条件、发展生态农业、收益分红、务工增收，其中脱贫户及监测对象4户12人，户均增收500元，预计增加村集体经济收入1.5万元以上，村集体经济收入的30%用于给全村脱贫人口和监测对象为主的农户进行差异化分红。项目采取以工代赈方式，带动群众通过务工增收,发放劳务报酬比例不得低于18%。村集体明确管护运营人员，确保持续发挥效益，项目形成资产归村集体所有。</t>
  </si>
  <si>
    <t>带动农户31户89人改善生产条件、发展生态农业、收益分红、务工增收，其中脱贫户及监测对象4户12人，户均增收500元，预计增加村集体经济收入1.5万元以上，村集体经济收入的30%用于给全村脱贫人口和监测对象为主的农户进行差异化分红。项目采取以工代赈方式，带动群众通过务工增收,发放劳务报酬比例不得低于19%。村集体明确管护运营人员，确保持续发挥效益，项目形成资产归村集体所有。</t>
  </si>
  <si>
    <t>项目总投入82万元</t>
  </si>
  <si>
    <r>
      <rPr>
        <sz val="14"/>
        <color theme="1"/>
        <rFont val="Times New Roman"/>
        <charset val="134"/>
      </rPr>
      <t>4.</t>
    </r>
    <r>
      <rPr>
        <sz val="14"/>
        <color theme="1"/>
        <rFont val="宋体"/>
        <charset val="134"/>
      </rPr>
      <t>产业服务支撑项目</t>
    </r>
  </si>
  <si>
    <t>2025年留坝县致富带头人培训项目</t>
  </si>
  <si>
    <t>按照留坝县产业发展实际，在全县39个脱贫村每村培育3名致富带头人，主要从中药材种植、有机蔬菜种植、食用菌栽培技术，电商平台创建与直播带货等方面进行培训，并针对培训内容安排在市内周边县区实地观摩学习。</t>
  </si>
  <si>
    <t>全县8个镇（街道）
39个脱贫村</t>
  </si>
  <si>
    <t>着力提升117名农村致富带头人综合能力，间接带动脱贫人口和监测对象300名，实现人均增收1000元。</t>
  </si>
  <si>
    <t>带动增收、提高自身素质</t>
  </si>
  <si>
    <t>项目总投入28万元</t>
  </si>
  <si>
    <t>受益脱贫户和监测对象人口数≥300人</t>
  </si>
  <si>
    <t>使用年限≥1年</t>
  </si>
  <si>
    <t>2025年留坝县乡村运营人才培训</t>
  </si>
  <si>
    <t>开展两期乡村运营人才培训，政策解读、共创教学、设计运营思维、涉农品牌、新媒体营销、乡村基层治理等多角度、多层次、全方位进行培训70人。</t>
  </si>
  <si>
    <t>通过培训进一步提升本土乡村运营人才水平，确保90%以上的培训人员获得认证证书。培训完成6个月后，学员所在乡村的旅游收入或农产品销售额明显增长，脱贫户及监测对象收入增长300元。</t>
  </si>
  <si>
    <t>项目总投入50万元</t>
  </si>
  <si>
    <t>带动增加脱贫户和监测对象人口收入（户均）≥300元</t>
  </si>
  <si>
    <t>受益脱贫户和监测对象人口数≥50人</t>
  </si>
  <si>
    <t>2025年留坝县林下中药材产业技术培训项目</t>
  </si>
  <si>
    <t>聘请院校专家教授、中药材种植技术能手，围绕西洋参、猪苓、天麻、淫羊藿、黄精等林下中药材产业，对我县中药材种植户、收购加工企业人员、专业技术人员等开展中药材技术培训，培训学员300人次；组织外出参观学习2次；编印林下中药材技术资料2000册，开展猪苓、天麻实验种植5亩。</t>
  </si>
  <si>
    <t>对全县中药材从业者进行技术培训，累计培训300人次以上，组织技术人员到田间地头开展现场技术培训20场次以上，其中服务脱贫户15人次以上，促进农户提升种植技术，增加经济收入。</t>
  </si>
  <si>
    <t>带动生产、帮助产销对接、提高自身素质</t>
  </si>
  <si>
    <t>项目总投入40万元</t>
  </si>
  <si>
    <t>2025年留坝县畜禽产业（猪鸡蜂渔、林麝）技术培训项目</t>
  </si>
  <si>
    <t>聘请省市专家针对我县畜禽养殖户、县镇村畜禽防疫人员开展畜禽产业技术培训300人次，组织到新型养殖模式基地参观学习2次，编印技术资料1000份（册），有效提升我县畜禽产业从业人员技术水平。</t>
  </si>
  <si>
    <t>通过项目的实施，分批次组织我县各类畜禽养殖户共计300人次集中开展技术培训及观摩学习，提升养殖户生产基本素养，提高养殖技术，增加市场风险抵御能力，从而获得良好的畜产品经济效益。</t>
  </si>
  <si>
    <t>提升养殖户生产基本素养，提高养殖技术，增加市场风险抵御能力</t>
  </si>
  <si>
    <t>项目总投入30万元</t>
  </si>
  <si>
    <t>受益脱贫户和监测对象人口数≥54人</t>
  </si>
  <si>
    <t>2025年留坝县脱贫户及监测对象产业奖补项目</t>
  </si>
  <si>
    <t>对全县发展食用菌、土蜂、土猪、土鸡、林下仿野生西洋参、有机蔬菜等为主的“四养一林”主导产业，符合产业发展奖补政策的脱贫户及监测对象户进行奖补，资金直补到户。</t>
  </si>
  <si>
    <t>鼓励带动全县脱贫户和监测对象500户1500人发展食用菌、土蜂、土猪、土鸡、林下仿野生西洋参、有机蔬菜等为主的“四养一林”主导产业，促进脱贫户和监测对象户均增收0.3万元。</t>
  </si>
  <si>
    <t>带动生产、促进增收</t>
  </si>
  <si>
    <t>带动增加脱贫户和监测对象人口收入（户均）≥3000元</t>
  </si>
  <si>
    <t>受益脱贫户和监测对象人口数≥1500人</t>
  </si>
  <si>
    <t>2025年留坝县马道镇农事服务中心建设项目</t>
  </si>
  <si>
    <t>硬化场地400平方米，建设厂棚300平方米，维修车间30平方米，管理用房2间。配置耕作类机械704、504型拖拉机各1台套(配套旋耕机、液压翻转犁、秸秆还田机)，微耕机4台。配置高速插秧机1台，手扶式插秧机2台。配置稻油麦联合收割机(含油菜割台)1台套，小型玉米收获机械2台，配置马铃薯收获机械2台。配置植保机械无人机(可飞播)1台，手推式(可车载)农药喷雾机械1台。配置14吨粮食烘干设备1套，农机操作人员技术培训。</t>
  </si>
  <si>
    <t>马道镇
辛家坝村</t>
  </si>
  <si>
    <t>带动农户112户358人改善生产条件、发展生态农业、收益分红、务工增收，其中脱贫户及监测对象48户84人，户均增收500元，预计增加村集体经济收入3万元以上，村集体经济收入的30%用于给全村脱贫人口和监测对象为主的农户进行差异化分红，集体经济收入的70%用于产业扩大再生产、提取公积金和公益金。村集体明确管护运营人员，确保持续发挥效益，项目形成资产归村集体所有。</t>
  </si>
  <si>
    <t>受益脱贫户和监测对象人口数≥84人</t>
  </si>
  <si>
    <t>2025年留坝县江口镇农事服务中心建设项目</t>
  </si>
  <si>
    <t>配置耕作类机械904型拖拉机2台套(配套旋耕机、液压翻转犁，配套油菜播种机2台、小麦播种机2台)。配置手扶式插秧机2台。小型玉米播种机2台套，小型玉米联合收割机2台。配置植保机械无人机(可飞播)1台，手推式(可车载)农药喷雾机械1台。</t>
  </si>
  <si>
    <t>带动农户50户150人改善生产条件、发展生态农业、收益分红、务工增收，其中脱贫户及监测对象20户60人，户均增收500元，预计增加村集体经济收入1.5万元以上，，村集体经济收入的30%用于给全村脱贫人口和监测对象为主的农户进行差异化分红，集体经济收入的70%用于产业扩大再生产、提取公积金和公益金。村集体明确管护运营人员，确保持续发挥效益，项目形成资产归村集体所有。</t>
  </si>
  <si>
    <r>
      <rPr>
        <sz val="14"/>
        <color theme="1"/>
        <rFont val="Times New Roman"/>
        <charset val="134"/>
      </rPr>
      <t>5.</t>
    </r>
    <r>
      <rPr>
        <sz val="14"/>
        <color theme="1"/>
        <rFont val="宋体"/>
        <charset val="134"/>
      </rPr>
      <t>金融配套项目</t>
    </r>
  </si>
  <si>
    <t>2025年留坝县小额贷款贴息</t>
  </si>
  <si>
    <t>为过渡期脱贫户及监测对象贷款贴息补助。</t>
  </si>
  <si>
    <t>为3300户脱贫户和监测对象小额扶贫贷款贴息补助，带动全县3300户脱贫户和监测对象通过发展产业增加收入，户均增收3000元。</t>
  </si>
  <si>
    <t>小额扶贫贷款贴息补助户均补助成本0.097万元/户</t>
  </si>
  <si>
    <t>受益脱贫户和监测对象人口数≥3300人</t>
  </si>
  <si>
    <r>
      <rPr>
        <sz val="14"/>
        <color theme="1"/>
        <rFont val="Times New Roman"/>
        <charset val="134"/>
      </rPr>
      <t>2024</t>
    </r>
    <r>
      <rPr>
        <sz val="14"/>
        <color theme="1"/>
        <rFont val="宋体"/>
        <charset val="134"/>
      </rPr>
      <t>年</t>
    </r>
    <r>
      <rPr>
        <sz val="14"/>
        <color theme="1"/>
        <rFont val="Times New Roman"/>
        <charset val="134"/>
      </rPr>
      <t>10</t>
    </r>
    <r>
      <rPr>
        <sz val="14"/>
        <color theme="1"/>
        <rFont val="宋体"/>
        <charset val="134"/>
      </rPr>
      <t>月</t>
    </r>
    <r>
      <rPr>
        <sz val="14"/>
        <color theme="1"/>
        <rFont val="Times New Roman"/>
        <charset val="134"/>
      </rPr>
      <t>-2025</t>
    </r>
    <r>
      <rPr>
        <sz val="14"/>
        <color theme="1"/>
        <rFont val="宋体"/>
        <charset val="134"/>
      </rPr>
      <t>年</t>
    </r>
    <r>
      <rPr>
        <sz val="14"/>
        <color theme="1"/>
        <rFont val="Times New Roman"/>
        <charset val="134"/>
      </rPr>
      <t>12</t>
    </r>
    <r>
      <rPr>
        <sz val="14"/>
        <color theme="1"/>
        <rFont val="宋体"/>
        <charset val="134"/>
      </rPr>
      <t>月</t>
    </r>
  </si>
  <si>
    <t>2025年留坝县小额信贷风险补偿金</t>
  </si>
  <si>
    <t>按照政策规定，投放小额扶贫贷款的金融机构提供风险补偿。</t>
  </si>
  <si>
    <t>确保1000万元小额信贷资本金不流失，为脱贫贷款户按照银行基准利率贴息，带动全县200户脱贫户和监测对象通过发展产业增加收入，户均增收3000元。</t>
  </si>
  <si>
    <t>受益脱贫户和监测对象人口数≥200人</t>
  </si>
  <si>
    <t>③新型经营主体贷款贴息</t>
  </si>
  <si>
    <t>④其他</t>
  </si>
  <si>
    <r>
      <rPr>
        <sz val="14"/>
        <color theme="1"/>
        <rFont val="Times New Roman"/>
        <charset val="134"/>
      </rPr>
      <t>6.</t>
    </r>
    <r>
      <rPr>
        <sz val="14"/>
        <color theme="1"/>
        <rFont val="宋体"/>
        <charset val="134"/>
      </rPr>
      <t>高质量庭院经济</t>
    </r>
  </si>
  <si>
    <t>①庭院特色种植</t>
  </si>
  <si>
    <t>②庭院特色养殖</t>
  </si>
  <si>
    <t>③庭院特色手工</t>
  </si>
  <si>
    <t>④庭院特色休闲旅游</t>
  </si>
  <si>
    <t>⑤庭院生产生活服务</t>
  </si>
  <si>
    <t>2025年留坝县发展庭院经济奖补项目</t>
  </si>
  <si>
    <t>按照发展庭院经济奖补政策，对发展庭院经济种养殖、手工业、特色旅游等推进优势产业发展的一般户、脱贫户及监测对象进行奖补。</t>
  </si>
  <si>
    <t>通过庭院经济奖补带动全县100户300人农户发展产业和务工增收，其中带动脱贫户和监测对象30户100人务工，促进户均增收3000元。</t>
  </si>
  <si>
    <t>受益脱贫户和监测对象人口数≥100人</t>
  </si>
  <si>
    <r>
      <rPr>
        <sz val="14"/>
        <color theme="1"/>
        <rFont val="Times New Roman"/>
        <charset val="134"/>
      </rPr>
      <t>7.</t>
    </r>
    <r>
      <rPr>
        <sz val="14"/>
        <color theme="1"/>
        <rFont val="宋体"/>
        <charset val="134"/>
      </rPr>
      <t>新型农村集体经济发展项目</t>
    </r>
  </si>
  <si>
    <t>2025年留坝县青桥驿镇狮子坝村、两岔河村发展新型农村集体经济项目</t>
  </si>
  <si>
    <t>整合狮子坝村、两岔河村发展新型农村集体经济，盘活两岔河村金佛山集体土地、林地资源和资产，与企业合作发展林下西洋参、人参种植500亩。</t>
  </si>
  <si>
    <t>青桥驿镇
狮子坝村、两岔河村</t>
  </si>
  <si>
    <t>项目建成后，按照不低于资本金总额的5%进行保底分红，预计年增加村集体经济收入10万元，村集体经济收入的30%用于给全村脱贫人口和监测对象为主的农户进行差异化分红，集体经济收入的70%用于产业扩大再生产、提取公积金和公益金。以收益分红、带动发展中药材、流转山林、务工增收等方式带动全村农户79户248人，其中脱贫户及监测对象28户80人，户均年增收300元。村集体明确管护运营人员，确保持续发挥效益，项目形成经营性资产归村集体所有。</t>
  </si>
  <si>
    <t>收益分红、带动发展中药材、流转山林、务工增收</t>
  </si>
  <si>
    <t>受益脱贫户和监测对象80人</t>
  </si>
  <si>
    <t>2025年留坝县青桥驿镇蔡家坡村发展新型农村集体经济项目</t>
  </si>
  <si>
    <t>盘活集体资源和资产，蔡家坡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</si>
  <si>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青桥驿镇
蔡家坡村</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</si>
  <si>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102户296人，其中脱贫户及监测对象17户40人，户均年增收300元。</t>
  </si>
  <si>
    <t>收益分红、销售农产品、自主发展民宿、务工增收</t>
  </si>
  <si>
    <t>受益脱贫户和监测对象人口数≥40人</t>
  </si>
  <si>
    <t>2025年留坝县马道镇花草门村发展新型农村集体经济项目</t>
  </si>
  <si>
    <t>盘活集体资源和资产，花草门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</si>
  <si>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马道镇
花草门村</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</si>
  <si>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72户216人，其中脱贫户及监测对象24户72人，户均年增收300元。</t>
  </si>
  <si>
    <t>受益脱贫户和监测对象人口数≥72人</t>
  </si>
  <si>
    <t>2025年留坝县马道镇龙潭坝村发展新型农村集体经济项目</t>
  </si>
  <si>
    <t>盘活集体资源和资产，龙潭坝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</si>
  <si>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75户213人，其中脱贫户及监测对象34户89人，户均年增收300元。</t>
  </si>
  <si>
    <t>2025年留坝县马道镇新房子村发展新型农村集体经济项目</t>
  </si>
  <si>
    <t>盘活集体资源和资产，新房子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</si>
  <si>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马道镇
新房子村</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</si>
  <si>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43户154人，其中脱贫户及监测对象10户39人，户均年增收300元。</t>
  </si>
  <si>
    <t>受益脱贫户和监测对象人口数≥39人</t>
  </si>
  <si>
    <t>2025年留坝县武关驿镇上南河村发展新型农村集体经济项目</t>
  </si>
  <si>
    <t>盘活集体资源和资产，上南河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</si>
  <si>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160户472人，其中脱贫户及监测对象43户114人，户均年增收300元。</t>
  </si>
  <si>
    <t>受益脱贫户和监测对象人口数≥114人</t>
  </si>
  <si>
    <t>2025年留坝县火烧店镇望星台村发展新型农村集体经济项目</t>
  </si>
  <si>
    <t>盘活集体资源和资产，望星台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</si>
  <si>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142户401人，其中脱贫户及监测对象34户100人，户均年增收300元。</t>
  </si>
  <si>
    <t>2025年留坝县玉皇庙镇玉皇庙村发展新型农村集体经济项目</t>
  </si>
  <si>
    <t>盘活集体资源和资产，玉皇庙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</si>
  <si>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166户551人，其中脱贫户及监测对象45户127人，户均年增收300元。</t>
  </si>
  <si>
    <t>受益脱贫户和监测对象人口数≥127人</t>
  </si>
  <si>
    <t>2025年留坝县玉皇庙镇大树坝村发展新型农村集体经济项目</t>
  </si>
  <si>
    <t>盘活集体资源和资产，大树坝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</si>
  <si>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玉皇庙镇
大树坝村</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</si>
  <si>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111户337人，其中脱贫户及监测对象23户69人，户均年增收300元。</t>
  </si>
  <si>
    <t>受益脱贫户和监测对象人口数≥69人</t>
  </si>
  <si>
    <t>2025年留坝县江口镇洪武村发展新型农村集体经济项目</t>
  </si>
  <si>
    <t>盘活集体资源和资产，洪武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</si>
  <si>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江口镇
洪武村</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</si>
  <si>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54户174人，其中脱贫户及监测对象22户69人，户均年增收300元。</t>
  </si>
  <si>
    <t>2025年留坝县江口镇元树村发展新型农村集体经济项目</t>
  </si>
  <si>
    <t>盘活集体资源和资产，元树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</si>
  <si>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江口镇
元树村</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</si>
  <si>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60户189人，其中脱贫户及监测对象15户43人，户均年增收300元。</t>
  </si>
  <si>
    <t>2025年留坝县江口镇磨坪村发展新型农村集体经济项目</t>
  </si>
  <si>
    <t>盘活集体资源和资产，磨坪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</si>
  <si>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江口镇
磨坪村</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</si>
  <si>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120户401人，其中脱贫户及监测对象48户143人，户均年增收300元。</t>
  </si>
  <si>
    <t>2025年留坝县江口镇田坝村发展新型农村集体经济项目</t>
  </si>
  <si>
    <t>盘活集体资源和资产，田坝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</si>
  <si>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170户532人，其中脱贫户及监测对象50户154人，户均年增收300元。</t>
  </si>
  <si>
    <t>受益脱贫户和监测对象人口数≥154人</t>
  </si>
  <si>
    <t>2025年留坝县江口镇漩滩村发展新型农村集体经济项目</t>
  </si>
  <si>
    <t>盘活集体资源和资产，漩滩村股份经济合作社与留坝县两山生态资源资产经营（集团）有限公司共同开发农文旅商业综合体建设项目,完成主体房屋建设及配套设施。项目建成后，按照投入资本金占项目总投入资金比例确定实体经营性资产到村，每3年一个周期重新续签合作协议。</t>
  </si>
  <si>
    <t>项目建成后，按照不低于资本金总额的5%进行保底分红，预计年增加村集体经济收入2.5万元，村集体经济收入的30%用于给全村脱贫人口和监测对象为主的农户进行差异化分红，集体经济收入的70%用于产业扩大再生产、提取公积金和公益金。以收益分红、销售农产品、自主发展民宿、务工增收等方式带动全村农户127户442人，其中脱贫户及监测对象41户124人，户均年增收300元。</t>
  </si>
  <si>
    <t>受益脱贫户和监测对象人口数≥124人</t>
  </si>
  <si>
    <t>①交通费补助</t>
  </si>
  <si>
    <t>2025年留坝县跨县务工一次性交通补助（省内）</t>
  </si>
  <si>
    <t>解决600名脱贫户和监测对象劳动力跨县外出务工交通费，每人不高于300元。</t>
  </si>
  <si>
    <t>解决600名脱贫户和监测对象劳动力跨县外出务工交通费。</t>
  </si>
  <si>
    <t>带动务工、促进增收</t>
  </si>
  <si>
    <t>跨县交通补贴人均补助成本0.03万元/人</t>
  </si>
  <si>
    <t>受益脱贫户和监测对象人口数≥600人</t>
  </si>
  <si>
    <t>2025年留坝县跨县务工一次性交通补助(省外）</t>
  </si>
  <si>
    <t>解决1100名脱贫户和监测对象劳动力跨省外出务工交通费，每人500元。</t>
  </si>
  <si>
    <t>解决1100名脱贫户和监测对象劳动力跨省外出务工交通费。</t>
  </si>
  <si>
    <t>跨省交通补贴人均补助成本0.05万元/人</t>
  </si>
  <si>
    <t>受益脱贫户和监测对象人口数≥1100人</t>
  </si>
  <si>
    <t>②生产奖补、劳务补助等</t>
  </si>
  <si>
    <t>2025年留坝县人社局公共就业服务机构建设项目</t>
  </si>
  <si>
    <t>规范建设1个零工市场、9个就业服务驿站及76个公共就业便民服务点。</t>
  </si>
  <si>
    <t>建设1个零工市场，9个就业服务驿站，76个村（社区）就业服务点，带动促进1500人就业增收，其中带动脱贫户和监测对象200人以上。</t>
  </si>
  <si>
    <t xml:space="preserve">带动增加脱贫户和监测对象人口就业≥200人 </t>
  </si>
  <si>
    <t>县人社局</t>
  </si>
  <si>
    <t>张艳丽</t>
  </si>
  <si>
    <t>0916-3921591</t>
  </si>
  <si>
    <t>2025年留坝县江口镇河西社区帮扶车间建设项目</t>
  </si>
  <si>
    <t>将江口镇河西移民安置点返乡青年甘定贤新创办的诚鑫饰品公司培育成帮扶车间。</t>
  </si>
  <si>
    <t>建成1家帮扶车间，吸纳15名劳动力就业（其中脱贫劳动力5名以上）。</t>
  </si>
  <si>
    <t>项目总投入5万元</t>
  </si>
  <si>
    <t>带动增加脱贫户和监测对象人口就业≥5人</t>
  </si>
  <si>
    <t>③以工代训</t>
  </si>
  <si>
    <t>2025年留坝县人社局创业人才服务项目</t>
  </si>
  <si>
    <t>围绕文化旅游、绿色食药两大产业链，组织创业导师为创业者提供项目策划，运营管理,培训孵化等后续跟踪创业指导服务，吸引更多“四乡”人才创新创业。</t>
  </si>
  <si>
    <t>为全县创业人员开展创业指导服务。扶持创业100人以上，带动就业500人以上。</t>
  </si>
  <si>
    <t>项目总投入10万元</t>
  </si>
  <si>
    <t>带动增加脱贫户和监测对象人口就业≥100人</t>
  </si>
  <si>
    <t>②创业奖补</t>
  </si>
  <si>
    <t>①乡村工匠培育培训</t>
  </si>
  <si>
    <t>②乡村工匠大师工作室</t>
  </si>
  <si>
    <t>③乡村工匠传习所</t>
  </si>
  <si>
    <t>公益性岗位</t>
  </si>
  <si>
    <t>2025年留坝县人社局公益岗位补贴项目</t>
  </si>
  <si>
    <t>聘用228名脱贫劳动力和监测对象劳动力担任公益岗位，从事环境卫生保洁、村组道路、自来水管护，每人每月发放补助500元。</t>
  </si>
  <si>
    <t>带动228名脱贫劳动力和监测对象劳动力每人每月增收500元。</t>
  </si>
  <si>
    <t>发展就业岗位、促进增收</t>
  </si>
  <si>
    <t>公益岗位人均补助成本0.6万元/人</t>
  </si>
  <si>
    <t>受益脱贫户和监测对象人口数胡均增收≥6000元</t>
  </si>
  <si>
    <t>受益脱贫户和监测对象人口数≥228人</t>
  </si>
  <si>
    <r>
      <rPr>
        <sz val="14"/>
        <color theme="1"/>
        <rFont val="Times New Roman"/>
        <charset val="134"/>
      </rPr>
      <t>2024</t>
    </r>
    <r>
      <rPr>
        <sz val="14"/>
        <color theme="1"/>
        <rFont val="宋体"/>
        <charset val="134"/>
      </rPr>
      <t>年</t>
    </r>
    <r>
      <rPr>
        <sz val="14"/>
        <color theme="1"/>
        <rFont val="Times New Roman"/>
        <charset val="134"/>
      </rPr>
      <t>1</t>
    </r>
    <r>
      <rPr>
        <sz val="14"/>
        <color theme="1"/>
        <rFont val="宋体"/>
        <charset val="134"/>
      </rPr>
      <t>月</t>
    </r>
    <r>
      <rPr>
        <sz val="14"/>
        <color theme="1"/>
        <rFont val="Times New Roman"/>
        <charset val="134"/>
      </rPr>
      <t>-2024</t>
    </r>
    <r>
      <rPr>
        <sz val="14"/>
        <color theme="1"/>
        <rFont val="宋体"/>
        <charset val="134"/>
      </rPr>
      <t>年</t>
    </r>
    <r>
      <rPr>
        <sz val="14"/>
        <color theme="1"/>
        <rFont val="Times New Roman"/>
        <charset val="134"/>
      </rPr>
      <t>12</t>
    </r>
    <r>
      <rPr>
        <sz val="14"/>
        <color theme="1"/>
        <rFont val="宋体"/>
        <charset val="134"/>
      </rPr>
      <t>月</t>
    </r>
  </si>
  <si>
    <t>2025年留坝县青桥驿镇水毁道路修复项目</t>
  </si>
  <si>
    <t>修复青两路水毁路面500平方米，新建平板便民桥1座13延米，宽2.5米，引道15米。</t>
  </si>
  <si>
    <t>带动农户78户263人改善出行条件、务工增收，其中脱贫户和监测对象34户87人。项目采取以工代赈方式，带动群众通过务工增收，发放劳务报酬比例不得低于18%。村集体明确管护运营人员，确保持续发挥效益，项目形成公益性资产归村集体所有。</t>
  </si>
  <si>
    <t>改善出行条件、务工增收</t>
  </si>
  <si>
    <t>县交通运输局</t>
  </si>
  <si>
    <t>留坝县玉皇庙镇晏家坟村三道峡通组道路硬化</t>
  </si>
  <si>
    <t>新建水泥混凝土道路5.994公里，路基宽4.5米，路面宽3米、18厘米厚水泥混凝土面层20980平方米，路肩墙3563.87主方米，安装钢护栏5964米。</t>
  </si>
  <si>
    <t>玉皇庙镇
晏家坟村</t>
  </si>
  <si>
    <t>带动农户24户69人改善出行条件、务工增收，其中脱贫户和监测对象6户10人。项目采取以工代赈方式，带动群众通过务工增收，发放劳务报酬比例不得低于18%。村集体明确管护运营人员，确保持续发挥效益，项目形成公益性资产归村集体所有。</t>
  </si>
  <si>
    <t>2025年留坝县玉皇庙镇狮子坝片区水毁道路修复项目</t>
  </si>
  <si>
    <t>修复关房子村张家院水毁通组道路300米(宽3.5米、厚0.1米)；修复下西河村生产道路600米(宽3.5米、厚0.15米)，通组道路200米(宽3米、厚0.15米),新建涵洞3个；修复白庙子村水毁通组道路700米(宽2.5-3.5米、厚0.15米)。</t>
  </si>
  <si>
    <t>玉皇庙镇
下西河村
白庙子村
关房子村</t>
  </si>
  <si>
    <t>带动农户82户224人改善出行条件、务工增收，其中脱贫户和监测对象22户61人。项目采取以工代赈方式，带动群众通过务工增收,发放劳务报酬比例不得低于18%。村集体明确管护人员，确保持续发挥作用，项目形成公益性资产归村集体所有。</t>
  </si>
  <si>
    <t>受益脱贫户和监测对象人口数≥61人</t>
  </si>
  <si>
    <t>2025年留坝县玉皇庙镇两河口村交通设施改善项目</t>
  </si>
  <si>
    <t>建设电动车充电站，配备共享电动单车，配套交通标识系统。改造提升村、组道路，提升入户道路品质，实施周边环境整治。</t>
  </si>
  <si>
    <t>改善农户132户421人改善出行条件、务工增收，其中脱贫户和监测对象31户72人。项目采取以工代赈方式，带动群众通过务工增收，发放劳务报酬比例不得低于18%。村集体明确管护人员，确保持续发挥作用，项目形成公益性资产归村集体所有。</t>
  </si>
  <si>
    <t>2025年留坝县马道镇马道镇沙坝村水毁道路修复工程</t>
  </si>
  <si>
    <t>新建水毁道路挡墙2处，长467米，均高3.5米，顶宽0.8米。</t>
  </si>
  <si>
    <t>带动农户132户404人改善出行条件、务工增收，其中脱贫户和监测对象58户173人。项目采取以工代赈方式，带动群众通过务工增收，发放劳务报酬比例不得低于18%。村集体明确管护运营人员，确保持续发挥效益，项目形成公益性资产归村集体所有。</t>
  </si>
  <si>
    <t>项目总投入20万元</t>
  </si>
  <si>
    <t>受益脱贫户和监测对象人口数≥173人</t>
  </si>
  <si>
    <t>2025年留坝县武关驿镇武曲铺村田坝组水毁道路提升项目</t>
  </si>
  <si>
    <t>修复水毁道路300米，硬化道路600米（宽2.5m、厚0.15m）。</t>
  </si>
  <si>
    <t>武关驿镇
武曲铺村</t>
  </si>
  <si>
    <t>带动农户10户26人改善出行条件、务工增收，其中脱贫户和监测对象1户2人。项目采取以工代赈方式，带动群众通过务工增收，发放劳务报酬比例不得低于18%。村集体明确管护运营人员，确保持续发挥效益，项目形成公益性资产归村集体所有。</t>
  </si>
  <si>
    <t>2025年留坝县武关驿镇铁佛殿村索桥新建工程</t>
  </si>
  <si>
    <t>新建索桥1座80延米，桥面净宽 2.25m。主索垂跨比为 1/40，垂高 2.0米稳定索垂跨比为 1/15，最大垂高 5.333 米，线型采用抛物线</t>
  </si>
  <si>
    <t>带动农户68户195人改善出行条件、务工增收，其中脱贫户和监测对象27户85人。项目采取以工代赈方式，带动群众通过务工增收，发放劳务报酬比例不得低于18%。村集体明确管护运营人员，确保持续发挥效益，项目形成公益性资产归村集体所有。</t>
  </si>
  <si>
    <t>项目总投入60万元</t>
  </si>
  <si>
    <t>受益脱贫户和监测对象人口数≥85人</t>
  </si>
  <si>
    <t>2025年留坝县留侯镇庙台子村通组道路提升工程</t>
  </si>
  <si>
    <t>硬化安子沟猪场道路长1400米（宽4m、厚0.15m）；建设浆砌石挡墙50米、均高3米。</t>
  </si>
  <si>
    <t>带动农户34户133人改善出行条件、务工增收，其中脱贫户及监测对象14户45人。项目采取以工代赈方式，带动群众通过务工增收，发放劳务报酬比例不得低于18%。村集体明确管护运营人员，确保持续发挥效益，项目形成公益性资产归村集体所有。</t>
  </si>
  <si>
    <t>受益脱贫户和监测对象人口数≥45人</t>
  </si>
  <si>
    <t>2025年留坝县留侯镇营盘村通组道路提升工程</t>
  </si>
  <si>
    <t>修复洪水河通组道路200米；加固平板桥、漫水桥各1座；维修南关、北关通组路排水沟300米并进行防渗处理。</t>
  </si>
  <si>
    <t>留侯镇
营盘村</t>
  </si>
  <si>
    <t>带动农户76户278人改善出行条件、务工增收，其中脱贫户及监测对象24户88人。项目采取以工代赈方式，带动群众通过务工增收，发放劳务报酬比例不得低于18%。村集体明确管护运营人员，确保持续发挥效益，项目形成公益性资产归村集体所有。</t>
  </si>
  <si>
    <t>受益脱贫户和监测对象人口数≥88人</t>
  </si>
  <si>
    <t>2025年留坝县武关驿镇孔雀台村通组路提升改造项目</t>
  </si>
  <si>
    <t>新建鱼洞子组通组混凝土道路714米（设计速度采用15公里/小时，基宽度采用4.5米，路面宽度采用3.5米，最小半径采用12米），路基开挖714米，筑浆砌片石挡土墙420立方米进行边坡防护，钢筋混凝土圆管涵5道，波形钢板护栏370米。</t>
  </si>
  <si>
    <t>武关驿镇
孔雀台村</t>
  </si>
  <si>
    <t>带动农户35户126人改善出行条件、务工增收，其中脱贫户和监测对象10户21人。项目采取以工代赈方式，带动群众通过务工增收，发放劳务报酬比例不得低于18%。村集体明确管护运营人员，确保持续发挥效益，项目形成公益性资产归村集体所有。</t>
  </si>
  <si>
    <t>受益脱贫户和监测对象人口数≥21人</t>
  </si>
  <si>
    <t>2025年留坝县玉皇庙镇两河口村店子组通组道路硬化项目</t>
  </si>
  <si>
    <t>硬化店子组通组道路350米（宽2.5m、厚0.15m）米。</t>
  </si>
  <si>
    <t>带动农户21户66人改善出行条件、务工增收，其中脱贫户和监测对象4户12人。项目采取以工代赈方式，带动群众通过务工增收，发放劳务报酬比例不得低于18%。村集体明确管护运营人员，确保持续发挥效益，项目形成公益性资产归村集体所有。</t>
  </si>
  <si>
    <t>2025年留坝县留侯镇桃园铺村产业路建设项目</t>
  </si>
  <si>
    <t>新建机耕路1000米，宽2.5米，浆砌石护坎400立方米，涵洞（管径1米）3处，新建产业桥2座。</t>
  </si>
  <si>
    <t>改善18户57人农户发展产业条件、务工增收，其中带动脱贫户和监测对象8户21人。项目采取以工代赈方式，带动群众通过务工增收,发放劳务报酬比例不得低于18%。村集体明确管护人员，确保持续发挥作用，项目形成资产归村集体所有。</t>
  </si>
  <si>
    <t>改善农户发展产业条件、务工增收</t>
  </si>
  <si>
    <t>2025年紫柏街道办事处城关村一组产业路项目</t>
  </si>
  <si>
    <t>在城关村一组石峡子沟建设一条350米，宽2.5米，厚度0.15米的机耕路（其中含便民桥一座，长6米，宽3米）。</t>
  </si>
  <si>
    <t>改善34户110人农户发展产业条件、务工增收，其中带动脱贫户和监测对象4户17人。项目采取以工代赈方式，带动群众通过务工增收,发放劳务报酬比例不得低于18%。村集体明确管护人员，确保持续发挥作用，项目形成资产归村集体所有。</t>
  </si>
  <si>
    <t>受益脱贫户和监测对象人口数≥17人</t>
  </si>
  <si>
    <t>2025年留坝县农村安全饮水水质提升改造项目</t>
  </si>
  <si>
    <t>改造提升农村安全饮水净水设备35套，其中，更换石英砂滤料105吨、蜂窝斜板105平方米，蝶阀、螺丝等配套设施35套，更换油漆300公斤。更换水质消毒药剂自动投加器40套。</t>
  </si>
  <si>
    <t>马道镇、
火烧店镇、武关驿镇、玉皇庙镇、江口镇
35个村</t>
  </si>
  <si>
    <t>提高农村4320户1.83万人饮水安全保障率，其中脱贫户和监测对象478户1556人。村集体明确自来水管护人员，确保持续发挥作用，项目形成公益性资产归村集体所有。</t>
  </si>
  <si>
    <t>改善农户饮水条件和务工增收</t>
  </si>
  <si>
    <t>受益脱贫户和监测对象人口数≥1556人</t>
  </si>
  <si>
    <t>县水利局</t>
  </si>
  <si>
    <t>黄美成</t>
  </si>
  <si>
    <t>2025年留坝县马道镇沙坝村安全饮水提升改造项目</t>
  </si>
  <si>
    <t>更换DN110自来水主水管道3000米，新建蓄水池1座15立方米，配套安装闸阀3个。</t>
  </si>
  <si>
    <t>带动农户132户404人饮水条件和务工增收，其中脱贫户和监测对象58户173人。项目采取以工代赈方式，带动群众通过务工增收，发放劳务报酬比例不得低于18%。村集体明确管护人员，确保持续发挥作用，项目形成公益性资产归村集体所有。</t>
  </si>
  <si>
    <t>2025年留坝县火烧店镇墩墩石村人饮工程水毁修复项目</t>
  </si>
  <si>
    <t>新建高河沟拦水坝一座长25米，宽0.8米，高2.5米；新建渗水井一座，维修水源供水设施1处，更换63管道400米，63闸阀3个，110闸阀2个。</t>
  </si>
  <si>
    <t>改善农户48户165人饮水条件和务工增收，其中脱贫户和监测对象10户31人。项目采取以工代赈方式，带动群众通过务工增收，发放劳务报酬比例不得低于18%。村集体明确管护人员，确保持续发挥作用，项目形成公益性资产归村集体所有。</t>
  </si>
  <si>
    <t>项目总投入24万元</t>
  </si>
  <si>
    <t>2025年留坝县留侯镇安全饮水提升改造项目</t>
  </si>
  <si>
    <t>铺设φ32管道2900米；铺设φ40管道1300米；铺设φ50管道5000米；铺设φ75管道2540米，过滤池1个、蓄水池1个。</t>
  </si>
  <si>
    <t>留侯镇
桃园铺村、火烧关村、月九村、庙台子村</t>
  </si>
  <si>
    <t>改善农户134户626人饮水条件和务工增收，其中脱贫户和监测对象23户124人。项目采取以工代赈方式，带动群众通过务工增收，发放劳务报酬比例不得低于18%。村集体明确管护人员，确保持续发挥作用，项目形成公益性资产归村集体所有。</t>
  </si>
  <si>
    <t>2025年留坝县玉皇庙镇两河口村街道供水设施建设项目</t>
  </si>
  <si>
    <t>对两河口村沿高江路段主街道铺设消防供水管网800m，新建消防栓20个。</t>
  </si>
  <si>
    <t>改善农户132户421人饮水条件、消防安全和务工增收，其中脱贫户和监测对象31户72人。项目采取以工代赈方式，带动群众通过务工增收，发放劳务报酬比例不得低于18%。村集体明确管护人员，确保持续发挥作用，项目形成公益性资产归村集体所有。</t>
  </si>
  <si>
    <t>2025年留坝县玉皇庙镇安全饮水提升改造项目</t>
  </si>
  <si>
    <t>全镇更换饮水主管网6100米，入户管网3300米，闸阀井24个。（其中娘娘庙村更换主管道1500米；大树坝村更换主管道1000米，入户管道2000米，闸阀井24个；玉皇庙村更换主管道800米，入户管道800米；石窑坝村更换主管道1000米，入户管道500米；下西河村更换主管道1800米。）</t>
  </si>
  <si>
    <t>玉皇庙镇
下西河村
石窑坝村
娘娘庙村
玉皇庙村
大树坝村</t>
  </si>
  <si>
    <t>改善农户775户1165人饮水条件和务工增收，其中脱贫户和监测对象83户324人。项目采取以工代赈方式，带动群众通过务工增收，发放劳务报酬比例不得低于18%。村集体明确管护人员，确保持续发挥作用，项目形成公益性资产归村集体所有。</t>
  </si>
  <si>
    <t>受益脱贫户和监测对象人口数≥324人</t>
  </si>
  <si>
    <t>2025年留坝县江口镇安全饮水提升改造项目</t>
  </si>
  <si>
    <t>磨坪村更换供水管道DN40mm，长1500米，入户管道DN25mm,长1000米，磨桥湾饮水点更换主水管道400米。范条峪村过滤池1个、蓄水池1个，铺设主管道1500米（PE50管）及相关配件。青岗坪村新建何家沟、马家沟供水管网2300米（PE50管），配套检查井、排污管。</t>
  </si>
  <si>
    <t>江口镇
磨坪村、范条峪村、青岗坪村</t>
  </si>
  <si>
    <t>改善农户163户552人饮水条件和务工增收，其中脱贫户和监测对象43户140人。项目采取以工代赈方式，带动群众通过务工增收，发放劳务报酬比例不得低于18%。村集体明确管护人员，确保持续发挥作用，项目形成公益性资产归村集体所有。</t>
  </si>
  <si>
    <t>项目总投入65万元</t>
  </si>
  <si>
    <t>受益脱贫户和监测对象人口数≥140人</t>
  </si>
  <si>
    <t>2025年留坝县江口镇漩滩村安全饮水提升改造项目</t>
  </si>
  <si>
    <t>铺设PE75进水主管道3000米、PE50分管道4000米，新建截水墙1处5米，沉淀池1座。</t>
  </si>
  <si>
    <t>改善114户388人饮水条件和务工增收，其中脱贫户和监测对象42户129人。项目采取以工代赈方式，带动群众通过务工增收，发放劳务报酬比例不得低于18%。村集体明确管护人员，确保持续发挥作用，项目形成公益性资产归村集体所有。</t>
  </si>
  <si>
    <t>受益脱贫户和监测对象人口数≥129人</t>
  </si>
  <si>
    <t>2025年留坝县江口镇柳川沟村人饮提升改造工程</t>
  </si>
  <si>
    <t>新建主管道15000米，主管道外保护层4000米，新建截水墙3处共计100米，减压池1座。</t>
  </si>
  <si>
    <t>改善162户503人用水生活条件，其中脱贫户76户263人，生产生活改善带动群众增加务工增收。带动群众通过务工增收，发放劳务报酬比例不得低于18%。村集体明确管护人员，确保持续发挥作用，项目形成公益性资产归村集体所有。</t>
  </si>
  <si>
    <t>受益脱贫户和监测对象人口数≥263人</t>
  </si>
  <si>
    <t>2025年紫柏街道办事处农村安全饮水提升改造建设项目</t>
  </si>
  <si>
    <t>陶沙坝村赶场湾供水点修建水坝1座，更换管道200米。大滩村官塘沟、小乔沟、杨家沟新建机井3处，青羊铺村后沟供水点更换管道800米，画眉关供水点新建拦水坝1处，长3米高2米，新建5立方蓄水池1处。</t>
  </si>
  <si>
    <t>紫柏街道办事处
陶沙坝村、大滩村、青羊铺村</t>
  </si>
  <si>
    <t>改善农户213户752人饮水条件和务工增收，其中脱贫户和监测对象65户190人。项目采取以工代赈方式，带动群众通过务工增收，发放劳务报酬比例不得低于18%。村集体明确管护人员，确保持续发挥作用，项目形成公益性资产归村集体所有。</t>
  </si>
  <si>
    <t>项目总投入25万元</t>
  </si>
  <si>
    <t>受益脱贫户和监测对象人口数≥190人</t>
  </si>
  <si>
    <t>⑤农村电网建设（通生产用电、提高综合电压和供电可靠性）</t>
  </si>
  <si>
    <t>⑥数字乡村建设（信息通信基础设施建设、数字化、智能化建设等）</t>
  </si>
  <si>
    <t>⑦其他</t>
  </si>
  <si>
    <t>2025年留坝县紫柏街道办事处青羊铺村排洪渠建设项目</t>
  </si>
  <si>
    <t>新建排洪渠700米，其中二组大地坡400米，三组青龙寺300米。</t>
  </si>
  <si>
    <t>紫柏街道办事处
青羊铺村</t>
  </si>
  <si>
    <t>改善农户15户48人生产生活安全和务工增收，其中脱贫户和监测对象5户15人。项目采取以工代赈方式，带动群众通过务工增收,发放劳务报酬比例不得低于18%。村集体明确管护运营人员，确保持续发挥效益，项目形成资产归村集体所有。</t>
  </si>
  <si>
    <t>改善农户生产生活安全和务工增收</t>
  </si>
  <si>
    <t>2025年留坝县马道镇马道街社区水毁排洪沟修复项目</t>
  </si>
  <si>
    <t>修复南关水毁排洪沟20m，铺设盖板20m（均宽1.2m、厚0.12m）；修复林场至马道集镇水毁排洪沟300m（均宽0.5m、高0.5m），同时配套建设管涵、盖板等相关附属设施。</t>
  </si>
  <si>
    <t>切实保障农户32户58人生产生活安全和务工增收，其中脱贫户及监测对象11户25人。项目采取以工代赈方式，带动群众通过务工增收,发放劳务报酬比例不得低于18%。村集体明确管护运营人员，确保持续发挥效益，项目形成资产归村集体所有。</t>
  </si>
  <si>
    <t>生产生活安全和务工增收</t>
  </si>
  <si>
    <t>受益脱贫户和监测对象人口数≥25人</t>
  </si>
  <si>
    <t>2025年留坝县留侯镇火烧关村排洪渠修建项目</t>
  </si>
  <si>
    <t>新建罗家河组杨宗财房后排洪渠长20米，高1米；陈国付新房后新建排洪渠40米；佛爷坝新建排洪渠70米。</t>
  </si>
  <si>
    <t>留侯镇
火烧关村</t>
  </si>
  <si>
    <t>改善农户16户49人生产生活安全和务工增收，其中脱贫户和监测对象7户21人。项目采取以工代赈方式，带动群众通过务工增收,发放劳务报酬比例不得低于18%。村集体明确管护运营人员，确保持续发挥效益，项目形成资产归村集体所有。</t>
  </si>
  <si>
    <t>2025年留坝县青桥驿镇社火坪村中央财政以工代赈项目</t>
  </si>
  <si>
    <t>新建水泥混凝土道路长142米,宽4.5米,厚0.18米；拓宽道路长1.5公里，宽1米，厚0.18米，配套路肩水沟；新建停车位、错车道25个，400平方米；修复水毁道路2.3公里，修建挡墙400立方米，修复路基2300平方米；实施村庄环境整治，对2处田间道路长1.5公里，宽0.6米进行改造提升铺设石板，配套灌溉U型堰渠1200米。</t>
  </si>
  <si>
    <t>带动农户54户164人改善出行条件、生产生活条件，务工增收，其中脱贫户和监测对象17户52人。项目采取以工代赈方式，带动群众通过务工增收，发放劳务报酬比例不得低于93万元，开展培训务工群众46人。村集体明确管护人员，设置2名公益性岗位，确保持续发挥作用，项目形成公益性资产归村集体所有。</t>
  </si>
  <si>
    <t>改善出行条件、生产生活条件，务工增收</t>
  </si>
  <si>
    <t>项目总投入310万元</t>
  </si>
  <si>
    <t>受益脱贫户和监测对象人口数≥52人</t>
  </si>
  <si>
    <t>县发展和改革局</t>
  </si>
  <si>
    <t>2025年留坝县玉皇庙镇下西河村中央财政以工代赈项目</t>
  </si>
  <si>
    <t>新建水毁河堤650米(墙身高度4-5米，顶宽0.8米，4095立方米)、水毁挡墙150米(墙身高度4-5米，顶宽0.8米，945立方米)、排水沟400米(宽40cm，深度40cm-50cm，168立方米）、护坡长80米（高5.5米，顶宽0.8米，616立方米）、硬化产业道路400米(路面平均宽3.5米，厚 18cmC25，1400平方米)。</t>
  </si>
  <si>
    <t>带动农户85户280人改善出行条件、生产生活条件，务工增收，其中脱贫户和监测对象12户23人。项目采取以工代赈方式，带动群众通过务工增收，发放劳务报酬比例不得低于103.3万元，开展培训务工群众76人。村集体明确管护人员，设置3名公益性岗位，确保持续发挥作用，项目形成公益性资产归村集体所有。</t>
  </si>
  <si>
    <t>项目总投入332万元</t>
  </si>
  <si>
    <t>2025年留坝县留侯镇闸口石村中央财政以工代赈项目</t>
  </si>
  <si>
    <t>新建仿树藤C20混凝土护栏2250米、高1.2米；浆砌石挡墙420米（1830 m3），顶宽0.5米，底宽1.5米；道路硬化100米、宽1米、厚18cm，道路拓宽改造400米、加宽1.5米、厚18cm、改造面积600㎡；美丽宜居村庄庭院整治提升30户，花池砌筑490㎡。鹅卵石铺装900㎡，场地碎石铺装250㎡，建设停车场2处1400㎡，及其他工程等。</t>
  </si>
  <si>
    <t>留侯镇
闸口石村</t>
  </si>
  <si>
    <t>带动农户34户127人改善出行条件、生产生活条件，务工增收，其中脱贫户和监测对象13户33人。项目采取以工代赈方式，带动群众通过务工增收，发放劳务报酬比例不得低于106万元，开展培训务工群众71人。村集体明确管护人员，设置2名公益性岗位，确保持续发挥作用，项目形成公益性资产归村集体所有。</t>
  </si>
  <si>
    <t>项目总投入317.99万元</t>
  </si>
  <si>
    <t>受益脱贫户和监测对象人口数≥33人</t>
  </si>
  <si>
    <t>2025年留坝县留侯镇庙台子村公厕建设项目</t>
  </si>
  <si>
    <t>在庙台子村新建公厕1处20平方米，村容村貌改造500平方米。</t>
  </si>
  <si>
    <t>改善农户34户146人生产生活及人居环境，务工增收，其中脱贫户及监测对象6户22人。项目采取以工代赈方式，带动群众通过务工增收,发放劳务报酬比例不得低于18%。村集体明确管护人员，确保持续发挥作用，项目形成公益性资产归村集体所有。</t>
  </si>
  <si>
    <t>改善农户生产生活及人居环境，务工增收</t>
  </si>
  <si>
    <t>受益脱贫户和监测对象人口数≥22人</t>
  </si>
  <si>
    <t>2025年留坝县青桥驿镇蔡家坡村人居环境整治项目</t>
  </si>
  <si>
    <t>修复水毁路面100平方米，新建露营平台5处50平方米，配备循环水设备1套建设农特产品销售店1处，新建挡墙100立方米，基础绿化1700平方米。</t>
  </si>
  <si>
    <t>改善农户40户143人生产生活及人居环境、务工增收，其中脱贫户和监测对象户12户43人。项目采取以工代赈方式，带动群众通过务工增收,发放劳务报酬比例不得低于18%。村集体明确管护人员，确保持续发挥作用，项目形成公益性资产归村集体所有。</t>
  </si>
  <si>
    <t>改善农户生产生活及人居环境、务工增收</t>
  </si>
  <si>
    <t>2025年留坝县马道镇沙坝村人居环境整治项目</t>
  </si>
  <si>
    <t>实施基本绿化800平方米，修建花池440平方米，安装太阳能路灯70盏。</t>
  </si>
  <si>
    <t>改善农户132户404人生产生活及人居环境、务工增收，其中脱贫户和监测对象户58户173人。项目采取以工代赈方式，带动群众通过务工增收,发放劳务报酬比例不得低于18%。村集体明确管护人员，确保持续发挥作用，项目形成公益性资产归村集体所有。</t>
  </si>
  <si>
    <t>受益脱贫户和监测对象人口数≥58人</t>
  </si>
  <si>
    <t>2025年留坝县马道镇二郎庙村人居环境整治项目</t>
  </si>
  <si>
    <t>实施环境整治600平方米，建设排水沟100米，安装太阳能路灯40盏。</t>
  </si>
  <si>
    <t>马道镇
二郎庙村</t>
  </si>
  <si>
    <t>改善农户91户261人生产生活及人居环境、务工增收，其中脱贫户和监测对象34户100人。项目采取以工代赈方式，带动群众通过务工增收，发放劳务报酬比例不得低于18%。村集体明确管护人员，确保持续发挥作用，项目形成公益性资产归村集体所有。</t>
  </si>
  <si>
    <t>2025年留坝县马道镇花草门村人居环境整治项目</t>
  </si>
  <si>
    <t>建设三座共40立方米，配套铺设污水管网，DN200波纹排污管1150米，DN100接户管750米，建设检查井60座。</t>
  </si>
  <si>
    <t>改善农户36户105人生产生活及人居环境、务工增收，其中脱贫户和监测对象6户21人。项目采取以工代赈方式，带动群众通过务工增收，发放劳务报酬比例不得低于18%。村集体明确管护人员，确保持续发挥作用，项目形成公益性资产归村集体所有。</t>
  </si>
  <si>
    <t>2025年留坝县武关驿镇武关河村人居环境整治项目</t>
  </si>
  <si>
    <t>一组姜窝子后街铺设DN300波纹排污管200米，DN110接户管300米；修建沙泥沟排洪沟300米、宽2米；安装太阳能路灯10盏；平整场地50平方米并铺设石子；基础绿化500平方米。</t>
  </si>
  <si>
    <t>武关驿镇
武关河村</t>
  </si>
  <si>
    <t>改善农户37户107人生产生活及人居环境、务工增收，其中脱贫户和监测对象4户14人。项目采取以工代赈方式，带动群众通过务工增收，发放劳务报酬比例不得低于18%。村集体明确管护人员，确保持续发挥作用，项目形成公益性资产归村集体所有。</t>
  </si>
  <si>
    <t>2025年紫柏街道办事处大滩村二组人居环境整治项目</t>
  </si>
  <si>
    <t>新建通组路挡墙120米、高1.3米；铺设渗水砖66㎡；安装太阳能路灯20盏。对周边环境进行改造提升600平方米。</t>
  </si>
  <si>
    <t>紫柏街道办事处
大滩村</t>
  </si>
  <si>
    <t>改善农户32户142人生产生活及人居环境、务工增收，其中脱贫户和监测对象8户24人。项目采取以工代赈方式，带动群众通过务工增收，发放劳务报酬比例不得低于18%。村集体明确管护人员，确保持续发挥作用，项目形成公益性资产归村集体所有。</t>
  </si>
  <si>
    <t>受益脱贫户和监测对象人口数≥24人</t>
  </si>
  <si>
    <r>
      <rPr>
        <sz val="14"/>
        <color theme="1"/>
        <rFont val="Times New Roman"/>
        <charset val="134"/>
      </rPr>
      <t>2025</t>
    </r>
    <r>
      <rPr>
        <sz val="14"/>
        <color theme="1"/>
        <rFont val="宋体"/>
        <charset val="134"/>
      </rPr>
      <t>年</t>
    </r>
    <r>
      <rPr>
        <sz val="14"/>
        <color theme="1"/>
        <rFont val="Times New Roman"/>
        <charset val="134"/>
      </rPr>
      <t>2</t>
    </r>
    <r>
      <rPr>
        <sz val="14"/>
        <color theme="1"/>
        <rFont val="宋体"/>
        <charset val="134"/>
      </rPr>
      <t>月</t>
    </r>
    <r>
      <rPr>
        <sz val="14"/>
        <color theme="1"/>
        <rFont val="Times New Roman"/>
        <charset val="134"/>
      </rPr>
      <t>-2025</t>
    </r>
    <r>
      <rPr>
        <sz val="14"/>
        <color theme="1"/>
        <rFont val="宋体"/>
        <charset val="134"/>
      </rPr>
      <t>年</t>
    </r>
    <r>
      <rPr>
        <sz val="14"/>
        <color theme="1"/>
        <rFont val="Times New Roman"/>
        <charset val="134"/>
      </rPr>
      <t>6</t>
    </r>
    <r>
      <rPr>
        <sz val="14"/>
        <color theme="1"/>
        <rFont val="宋体"/>
        <charset val="134"/>
      </rPr>
      <t>月</t>
    </r>
  </si>
  <si>
    <t>2025年紫柏街道办事处城关村瓦窑沟人居环境整治项目</t>
  </si>
  <si>
    <t>对瓦窑沟口进行环境整治提升，基础绿化800平方米，更换文体小广场健身器材3处，安装太阳能路灯5盏。</t>
  </si>
  <si>
    <t>改善农户34户148人生产生活及人居环境、务工增收，其中脱贫户和监测对象9户29人。项目采取以工代赈方式，带动群众通过务工增收，发放劳务报酬比例不得低于18%。村集体明确管护人员，确保持续发挥作用，项目形成公益性资产归村集体所有。</t>
  </si>
  <si>
    <t>2025年留坝县紫柏街道办事处城关村人居环境提升工程</t>
  </si>
  <si>
    <t>依据古村老街风貌保护导则及老街提升改造方案，对老街房屋外立面实施风貌提升改造。依据老街提升改造方案，对老街及八巷景观、水系实施提升改造、亮化、绿化。</t>
  </si>
  <si>
    <t>带动农户143户578人生产生活及人居环境、务工增收，其中脱贫户及监测对象43户145人。项目采取以工代赈方式，带动群众通过务工增收，发放劳务报酬比例不得低于18%。村集体明确管护人员，确保持续发挥作用，项目形成公益性资产归村集体所有。</t>
  </si>
  <si>
    <t>受益脱贫户和监测对象人口数≥145人</t>
  </si>
  <si>
    <t>2025年留坝县玉皇庙镇玉皇庙村人居环境整治项目</t>
  </si>
  <si>
    <t>修复排洪渠50米，硬化玉皇庙河滨路500米（宽3.5米，厚10厘米），实施集镇安置点巷道硬化1200平方米，安装路灯20盏、垃圾桶8个、休息座椅10套等配套设施。</t>
  </si>
  <si>
    <t>改善农户265户551人生产生活及人居环境、务工增收，其中脱贫户和监测对象49户169人。项目采取以工代赈方式，带动群众通过务工增收，发放劳务报酬比例不得低于18%。村集体明确管护人员，确保持续发挥作用，项目形成公益性资产归村集体所有。</t>
  </si>
  <si>
    <t>受益脱贫户和监测对象人口数≥169人</t>
  </si>
  <si>
    <t>2025年留坝县玉皇庙镇大树坝村人居环境整治项目</t>
  </si>
  <si>
    <t>打造银杏生态观光园1处，修建生态步道100米，修复排水沟150米；新建垃圾池2个，环境整治节点3处，增设更换路灯15盏，基础绿化1500平方米。</t>
  </si>
  <si>
    <t>改善农户27户78人生产生活及人居环境、务工增收，其中带动脱贫户和监测对象6户24人。项目采取以工代赈方式，带动群众通过务工增收，发放劳务报酬比例不得低于18%。村集体明确管护人员，确保持续发挥作用，项目形成公益性资产归村集体所有。</t>
  </si>
  <si>
    <t>2025年紫柏街道办事处小留坝村人居环境提升工程</t>
  </si>
  <si>
    <t>1.对回民街原著民房屋外立面进行风貌改造，整体设计街面布局，回复原建筑风貌。对街面道路进行保护性建设，增加绿化面积，整体提升街区形象。增设亮化设施，合理布局线路，亮化街区。2.对原住民老宅进行保护性修缮、加固、改造，对楼房沟、西寺沟节点亮化。在楼房沟-芳草坪沟道路沿线栽种花卉苗木，对整个楼房沟3700米沿线进行绿化，河道整治。栽种桃树2.7亩。对两处银杏古树实施保护。提升4处建设用地基础配套，架设输电线路、扩宽入户道路</t>
  </si>
  <si>
    <t>改善132户410人生产生活及人居环境，务工增收，其中脱贫户和监测对象76户216人。项目采取以工代赈方式，带动群众通过务工增收，发放劳务报酬比例不得低于18%。村集体明确管护人员，确保持续发挥作用，项目形成公益性资产归村集体所有。</t>
  </si>
  <si>
    <t>受益脱贫户和监测对象人口数≥216人</t>
  </si>
  <si>
    <t>2025年留坝县留侯镇庙台子村人居环境改造提升项目</t>
  </si>
  <si>
    <t>实施大坝沟集中安置点污水管网900米，建设大型三格化粪池一座。建设有机农场1处，街区、公路沿线、正沟组路灯补装及维护，实施美化100户，绿化1200米，打造庭院经济20户。</t>
  </si>
  <si>
    <t>改善农户43户176人生产生活及照明环境，务工增收，其中脱贫户及监测对象14户65人。项目采取以工代赈方式，带动群众通过务工增收，发放劳务报酬比例不得低于18%。村集体明确管护人员，确保持续发挥作用，项目形成公益性资产归村集体所有。</t>
  </si>
  <si>
    <t>2025年留坝县江口镇梭椤村人居环境改造提升项目</t>
  </si>
  <si>
    <t>对梭椤村农户聚居区进行环境改造，新建堤顶步道500米，田园步道1200米，配套建设雨污分离管网，发展观光农业150亩，带动当地群众发展民宿，开展农事研学体验。</t>
  </si>
  <si>
    <t>改善120户380人生产生活及人居环境，务工增收，其中脱贫户和监测对象66户176人。项目采取以工代赈方式，带动群众通过务工增收，发放劳务报酬比例不得低于18%。村集体明确管护人员，确保持续发挥作用，项目形成公益性资产归村集体所有。</t>
  </si>
  <si>
    <t>项目总投入120万元</t>
  </si>
  <si>
    <t>受益脱贫户和监测对象人口数≥176人</t>
  </si>
  <si>
    <t>2025年留坝县江口镇河西社区人居环境整治项目</t>
  </si>
  <si>
    <t>对红二十五军军部旧址、纪念碑旁环境、路网进行改造提升，绿化美化等，对1500米通村道路实施环境整治，建设红色主题节点，实施道路两次基础绿化，打造红色主题街道。</t>
  </si>
  <si>
    <t>改善173户615人生产生活及人居环境、务工增收，其中脱贫户和监测对象59户159人。项目采取以工代赈方式，带动群众通过务工增收,发放劳务报酬比例不得低于18%。村集体明确管护人员，确保持续发挥作用，项目形成资产归村集体所有。</t>
  </si>
  <si>
    <t>受益脱贫户和监测对象人口数≥159人</t>
  </si>
  <si>
    <t>县财政局/县住建局</t>
  </si>
  <si>
    <t>2025年留坝县江口镇田坝村人居环境整治项目</t>
  </si>
  <si>
    <t>平整场地7处600平方，村庄基础绿化2200平方米，配套制作柴架40个，安装太阳能路灯30盏。</t>
  </si>
  <si>
    <t>改善农户70户270人生产生活及人居环境、务工增收，其中脱贫户和监测对象34户113人。项目采取以工代赈方式，带动群众通过务工增收，发放劳务报酬比例不得低于18%。村集体明确管护人员，确保持续发挥作用，项目形成公益性资产归村集体所有。</t>
  </si>
  <si>
    <t>受益脱贫户和监测对象人口数≥113人</t>
  </si>
  <si>
    <t>①学校建设或改造（含幼儿园）</t>
  </si>
  <si>
    <t>②村卫生室标准化建设</t>
  </si>
  <si>
    <t>③农村养老设施建设（养老院、幸福院、日间照料中心）</t>
  </si>
  <si>
    <t>④公共照明设施</t>
  </si>
  <si>
    <t>2025年留坝县留侯镇营盘村路灯亮化工程</t>
  </si>
  <si>
    <t>在营盘村道路及农户集聚区安装太阳能路灯50盏。</t>
  </si>
  <si>
    <t>改善农户65户186人生产生活及照明环境，务工增收，其中脱贫户及监测对象28户86人。村集体明确管护运营人员，确保持续发挥效益，项目形成公益性资产归村集体所有。</t>
  </si>
  <si>
    <t>改善农户生产生活及照明环境，务工增收</t>
  </si>
  <si>
    <t>受益脱贫户和监测对象人口数≥86人</t>
  </si>
  <si>
    <t>2025年留坝县留侯镇庙台子村路灯亮化工程</t>
  </si>
  <si>
    <t>在庙台子村道路及农户集聚区安装太阳能路灯50盏。</t>
  </si>
  <si>
    <t>改善农户53户176人生产生活及照明环境，务工增收，其中脱贫户及监测对象21户71人。村集体明确管护运营人员，确保持续发挥效益，项目形成公益性资产归村集体所有。</t>
  </si>
  <si>
    <t>受益脱贫户和监测对象人口数≥71人</t>
  </si>
  <si>
    <t>2025年留坝县武关驿镇上南河村路灯亮化工程</t>
  </si>
  <si>
    <t>一组文川河—-侯纪源门口；二组猪场桥头--路海成门口；三组路海成桥头--刘永清家；四组黄桂生桥头--阴家坪；五组八块田--何君浩门口；东沟口铁板桥---阮明全桥头安装太阳能路灯50盏。</t>
  </si>
  <si>
    <t>改善农户67户213人生产生活及照明环境，务工增收，其中脱贫户及监测对象25户79人。村集体明确管护运营人员，确保持续发挥效益，项目形成公益性资产归村集体所有。</t>
  </si>
  <si>
    <t>受益脱贫户和监测对象人口数≥79人</t>
  </si>
  <si>
    <t>2025年留坝县紫柏街道办事处小留坝村路灯亮化工程</t>
  </si>
  <si>
    <t>对一组316国道沿线上马石至安家店子安装5盏，楼房沟口至新店子李康家安装10盏，草坪广场安装2盏，邬曾荣房后至李进生家安装5盏，CS基地门口至老房子安装13盏。共计安装太阳能路灯30盏。</t>
  </si>
  <si>
    <t>改善农户29户98人生产生活及照明环境，务工增收，其中脱贫户及监测对象5户19人。村集体明确管护运营人员，确保持续发挥效益，项目形成公益性资产归村集体所有。</t>
  </si>
  <si>
    <t>项目总投入12万元</t>
  </si>
  <si>
    <t>⑤开展县乡村公共服务一体化示范创建</t>
  </si>
  <si>
    <t>⑥其他（便民综合服务设施、文化活动广场、体育设施、村级客运站、农村公益性殡葬设施建设）</t>
  </si>
  <si>
    <t>2025年留坝县江口镇梭椤村传统民居修复利用项目</t>
  </si>
  <si>
    <t>改建民俗文化展示中心，对梭椤村老旧便桥按原貌进行修复，对沿路30余户农户庭院进行美化提升，实施道路沿线环境整治。</t>
  </si>
  <si>
    <t>改善农户78户254人生产生活及休闲环境、务工增收，其中脱贫户和监测对象23户73人。项目采取以工代赈方式，带动群众通过务工增收，发放劳务报酬比例不得低于18%。村集体明确管护人员，确保持续发挥作用，项目形成公益性资产归村集体所有。</t>
  </si>
  <si>
    <t>改善农户生产生活及休闲环境、务工增收</t>
  </si>
  <si>
    <t>受益脱贫户和监测对象人口数≥73人</t>
  </si>
  <si>
    <t>2025年留坝县江口镇梭椤村群众活动广场建设项目</t>
  </si>
  <si>
    <t>改造村委会群众活动广场一处，绿化200㎡，配备桌椅、篮球架、健身器材等。</t>
  </si>
  <si>
    <t>1.易地搬迁后扶</t>
  </si>
  <si>
    <t>①公共服务岗位</t>
  </si>
  <si>
    <t>②“一站式”社区综合服务设施建设</t>
  </si>
  <si>
    <t>③易地扶贫搬迁贷款债券贴息补助</t>
  </si>
  <si>
    <t>农村危房改造</t>
  </si>
  <si>
    <t>①享受“雨露计划”职业教育补助</t>
  </si>
  <si>
    <t>2025年留坝县“雨露计划”项目</t>
  </si>
  <si>
    <t>补助脱贫户和监测对象子女共240余人次，接受中高职职业教育。</t>
  </si>
  <si>
    <t>为120余名脱贫户和监测对象家庭学生接受中高职教育，每人每半学年1500元补助，帮助掌握一定技能技术。</t>
  </si>
  <si>
    <t>接受高职教育，家庭增收</t>
  </si>
  <si>
    <t>高职教育补助人均补助成本0.15万元/半学年</t>
  </si>
  <si>
    <t>受益脱贫户和监测对象人口数≥120人</t>
  </si>
  <si>
    <t>②其他教育类项目</t>
  </si>
  <si>
    <t>2025年留坝县中小学校园足球特色教育帮扶项目</t>
  </si>
  <si>
    <t>帮扶留坝县相关中小学校园足球参加国家、省、市级相关比赛，帮扶开展义务教育阶段校园足球特色教育。</t>
  </si>
  <si>
    <t>提高教练员和运动员技战术水平、管理团队综合能力，进一步提升球队成绩，让我县校园足球持续健康发展。</t>
  </si>
  <si>
    <t>提高教练员和运动员技战术水平、管理团队综合能力，进一步提升球队成绩</t>
  </si>
  <si>
    <t>项目总成本投入20万</t>
  </si>
  <si>
    <t>受训足球教练员和运动员≥100人次</t>
  </si>
  <si>
    <t>留坝县中学</t>
  </si>
  <si>
    <t>留坝县教育体育局</t>
  </si>
  <si>
    <t>张庆荣</t>
  </si>
  <si>
    <t>2025年留坝县中学创客教育帮扶项目</t>
  </si>
  <si>
    <t>运用智慧物联技术，实现对信息化设备运行状况健康进行实时监测，搭建开发校园智慧气象站。</t>
  </si>
  <si>
    <t>通过开发平台、搭建设备、观测分析数据，培养学生的观察力、分析能力、责任心、实践操作技能，提升跨学科融合的科学探索兴趣和能力。</t>
  </si>
  <si>
    <t>培养学生的观察力、分析能力、责任心、实践操作技能</t>
  </si>
  <si>
    <t>收益学生≥100人次</t>
  </si>
  <si>
    <t>使用年限≥5年</t>
  </si>
  <si>
    <t>①参加城乡居民基本医疗保险</t>
  </si>
  <si>
    <t>②参加大病保险</t>
  </si>
  <si>
    <t>③参加意外保险</t>
  </si>
  <si>
    <t>④参加其他补充医疗补助</t>
  </si>
  <si>
    <t>⑤参加医疗救助</t>
  </si>
  <si>
    <t>⑥接收大病、慢性病（地方病）救治</t>
  </si>
  <si>
    <t>六、乡村治理和精神文明建设</t>
  </si>
  <si>
    <r>
      <rPr>
        <sz val="12"/>
        <color theme="1"/>
        <rFont val="Times New Roman"/>
        <charset val="134"/>
      </rPr>
      <t>2025</t>
    </r>
    <r>
      <rPr>
        <sz val="12"/>
        <color theme="1"/>
        <rFont val="宋体"/>
        <charset val="134"/>
      </rPr>
      <t>年留坝县青桥驿镇项目管理费</t>
    </r>
  </si>
  <si>
    <r>
      <rPr>
        <sz val="12"/>
        <color theme="1"/>
        <rFont val="宋体"/>
        <charset val="134"/>
      </rPr>
      <t>用于青桥驿镇</t>
    </r>
    <r>
      <rPr>
        <sz val="12"/>
        <color theme="1"/>
        <rFont val="Times New Roman"/>
        <charset val="134"/>
      </rPr>
      <t>2025</t>
    </r>
    <r>
      <rPr>
        <sz val="12"/>
        <color theme="1"/>
        <rFont val="宋体"/>
        <charset val="134"/>
      </rPr>
      <t>年使用财政衔接资金项目前期可研、初步设计、招标代理等购买第三方服务等与项目管理相关费用的支出。</t>
    </r>
  </si>
  <si>
    <t>青桥驿镇</t>
  </si>
  <si>
    <r>
      <rPr>
        <sz val="12"/>
        <color theme="1"/>
        <rFont val="宋体"/>
        <charset val="134"/>
      </rPr>
      <t>规范青桥驿镇</t>
    </r>
    <r>
      <rPr>
        <sz val="12"/>
        <color theme="1"/>
        <rFont val="Times New Roman"/>
        <charset val="134"/>
      </rPr>
      <t>2025</t>
    </r>
    <r>
      <rPr>
        <sz val="12"/>
        <color theme="1"/>
        <rFont val="宋体"/>
        <charset val="134"/>
      </rPr>
      <t>年财政衔接资金项目管理，提高资金使用效益。</t>
    </r>
  </si>
  <si>
    <t>规范财政衔接资金项目管理、提高资金使用效益</t>
  </si>
  <si>
    <t>项目总成本投入13万</t>
  </si>
  <si>
    <t>规范项目管理，提高资金使用效益。</t>
  </si>
  <si>
    <r>
      <rPr>
        <sz val="14"/>
        <color theme="1"/>
        <rFont val="Times New Roman"/>
        <charset val="134"/>
      </rPr>
      <t>2025</t>
    </r>
    <r>
      <rPr>
        <sz val="14"/>
        <color theme="1"/>
        <rFont val="宋体"/>
        <charset val="134"/>
      </rPr>
      <t>年</t>
    </r>
    <r>
      <rPr>
        <sz val="14"/>
        <color theme="1"/>
        <rFont val="Times New Roman"/>
        <charset val="134"/>
      </rPr>
      <t>4</t>
    </r>
    <r>
      <rPr>
        <sz val="14"/>
        <color theme="1"/>
        <rFont val="宋体"/>
        <charset val="134"/>
      </rPr>
      <t>月</t>
    </r>
    <r>
      <rPr>
        <sz val="14"/>
        <color theme="1"/>
        <rFont val="Times New Roman"/>
        <charset val="134"/>
      </rPr>
      <t>-2025</t>
    </r>
    <r>
      <rPr>
        <sz val="14"/>
        <color theme="1"/>
        <rFont val="宋体"/>
        <charset val="134"/>
      </rPr>
      <t>年</t>
    </r>
    <r>
      <rPr>
        <sz val="14"/>
        <color theme="1"/>
        <rFont val="Times New Roman"/>
        <charset val="134"/>
      </rPr>
      <t>12</t>
    </r>
    <r>
      <rPr>
        <sz val="14"/>
        <color theme="1"/>
        <rFont val="宋体"/>
        <charset val="134"/>
      </rPr>
      <t>月</t>
    </r>
  </si>
  <si>
    <r>
      <rPr>
        <sz val="12"/>
        <color theme="1"/>
        <rFont val="Times New Roman"/>
        <charset val="134"/>
      </rPr>
      <t>2025</t>
    </r>
    <r>
      <rPr>
        <sz val="12"/>
        <color theme="1"/>
        <rFont val="宋体"/>
        <charset val="134"/>
      </rPr>
      <t>年留坝县马道镇项目管理费</t>
    </r>
  </si>
  <si>
    <r>
      <rPr>
        <sz val="12"/>
        <color theme="1"/>
        <rFont val="宋体"/>
        <charset val="134"/>
      </rPr>
      <t>用于马道镇</t>
    </r>
    <r>
      <rPr>
        <sz val="12"/>
        <color theme="1"/>
        <rFont val="Times New Roman"/>
        <charset val="134"/>
      </rPr>
      <t>2025</t>
    </r>
    <r>
      <rPr>
        <sz val="12"/>
        <color theme="1"/>
        <rFont val="宋体"/>
        <charset val="134"/>
      </rPr>
      <t>年使用财政衔接资金项目前期可研、初步设计、招标代理等购买第三方服务等与项目管理相关费用的支出。</t>
    </r>
  </si>
  <si>
    <t>马道镇</t>
  </si>
  <si>
    <r>
      <rPr>
        <sz val="12"/>
        <color theme="1"/>
        <rFont val="宋体"/>
        <charset val="134"/>
      </rPr>
      <t>规范马道镇</t>
    </r>
    <r>
      <rPr>
        <sz val="12"/>
        <color theme="1"/>
        <rFont val="Times New Roman"/>
        <charset val="134"/>
      </rPr>
      <t>2025</t>
    </r>
    <r>
      <rPr>
        <sz val="12"/>
        <color theme="1"/>
        <rFont val="宋体"/>
        <charset val="134"/>
      </rPr>
      <t>年财政衔接资金项目管理，提高资金使用效益。</t>
    </r>
  </si>
  <si>
    <t>项目总成本投入15万</t>
  </si>
  <si>
    <r>
      <rPr>
        <sz val="12"/>
        <color theme="1"/>
        <rFont val="Times New Roman"/>
        <charset val="134"/>
      </rPr>
      <t>2025</t>
    </r>
    <r>
      <rPr>
        <sz val="12"/>
        <color theme="1"/>
        <rFont val="宋体"/>
        <charset val="134"/>
      </rPr>
      <t>年留坝县火烧店镇项目管理费</t>
    </r>
  </si>
  <si>
    <r>
      <rPr>
        <sz val="12"/>
        <color theme="1"/>
        <rFont val="宋体"/>
        <charset val="134"/>
      </rPr>
      <t>用于火烧店镇</t>
    </r>
    <r>
      <rPr>
        <sz val="12"/>
        <color theme="1"/>
        <rFont val="Times New Roman"/>
        <charset val="134"/>
      </rPr>
      <t>2025</t>
    </r>
    <r>
      <rPr>
        <sz val="12"/>
        <color theme="1"/>
        <rFont val="宋体"/>
        <charset val="134"/>
      </rPr>
      <t>年使用财政衔接资金项目前期可研、初步设计、招标代理等购买第三方服务等与项目管理相关费用的支出。</t>
    </r>
  </si>
  <si>
    <t>火烧店镇</t>
  </si>
  <si>
    <r>
      <rPr>
        <sz val="12"/>
        <color theme="1"/>
        <rFont val="宋体"/>
        <charset val="134"/>
      </rPr>
      <t>规范火烧店镇</t>
    </r>
    <r>
      <rPr>
        <sz val="12"/>
        <color theme="1"/>
        <rFont val="Times New Roman"/>
        <charset val="134"/>
      </rPr>
      <t>2025</t>
    </r>
    <r>
      <rPr>
        <sz val="12"/>
        <color theme="1"/>
        <rFont val="宋体"/>
        <charset val="134"/>
      </rPr>
      <t>年财政衔接资金项目管理，提高资金使用效益。</t>
    </r>
  </si>
  <si>
    <t>项目总成本投入14万</t>
  </si>
  <si>
    <r>
      <rPr>
        <sz val="12"/>
        <color theme="1"/>
        <rFont val="Times New Roman"/>
        <charset val="134"/>
      </rPr>
      <t>2025</t>
    </r>
    <r>
      <rPr>
        <sz val="12"/>
        <color theme="1"/>
        <rFont val="宋体"/>
        <charset val="134"/>
      </rPr>
      <t>年留坝县武关驿镇项目管理费</t>
    </r>
  </si>
  <si>
    <r>
      <rPr>
        <sz val="12"/>
        <color theme="1"/>
        <rFont val="宋体"/>
        <charset val="134"/>
      </rPr>
      <t>用于武关驿镇</t>
    </r>
    <r>
      <rPr>
        <sz val="12"/>
        <color theme="1"/>
        <rFont val="Times New Roman"/>
        <charset val="134"/>
      </rPr>
      <t>2025</t>
    </r>
    <r>
      <rPr>
        <sz val="12"/>
        <color theme="1"/>
        <rFont val="宋体"/>
        <charset val="134"/>
      </rPr>
      <t>年使用财政衔接资金项目前期可研、初步设计、招标代理等购买第三方服务等与项目管理相关费用的支出。</t>
    </r>
  </si>
  <si>
    <t>武关驿镇</t>
  </si>
  <si>
    <r>
      <rPr>
        <sz val="12"/>
        <color theme="1"/>
        <rFont val="宋体"/>
        <charset val="134"/>
      </rPr>
      <t>规范武关驿镇</t>
    </r>
    <r>
      <rPr>
        <sz val="12"/>
        <color theme="1"/>
        <rFont val="Times New Roman"/>
        <charset val="134"/>
      </rPr>
      <t>2025</t>
    </r>
    <r>
      <rPr>
        <sz val="12"/>
        <color theme="1"/>
        <rFont val="宋体"/>
        <charset val="134"/>
      </rPr>
      <t>年财政衔接资金项目管理，提高资金使用效益。</t>
    </r>
  </si>
  <si>
    <r>
      <rPr>
        <sz val="12"/>
        <color theme="1"/>
        <rFont val="Times New Roman"/>
        <charset val="134"/>
      </rPr>
      <t>2025</t>
    </r>
    <r>
      <rPr>
        <sz val="12"/>
        <color theme="1"/>
        <rFont val="宋体"/>
        <charset val="134"/>
      </rPr>
      <t>年留坝县紫柏街道办事处项目管理费</t>
    </r>
  </si>
  <si>
    <r>
      <rPr>
        <sz val="12"/>
        <color theme="1"/>
        <rFont val="宋体"/>
        <charset val="134"/>
      </rPr>
      <t>用于紫柏街道办事处</t>
    </r>
    <r>
      <rPr>
        <sz val="12"/>
        <color theme="1"/>
        <rFont val="Times New Roman"/>
        <charset val="134"/>
      </rPr>
      <t>2025</t>
    </r>
    <r>
      <rPr>
        <sz val="12"/>
        <color theme="1"/>
        <rFont val="宋体"/>
        <charset val="134"/>
      </rPr>
      <t>年使用财政衔接资金项目前期可研、初步设计、招标代理等购买第三方服务等与项目管理相关费用的支出。</t>
    </r>
  </si>
  <si>
    <r>
      <rPr>
        <sz val="12"/>
        <color theme="1"/>
        <rFont val="宋体"/>
        <charset val="134"/>
      </rPr>
      <t>规范紫柏街道办事处</t>
    </r>
    <r>
      <rPr>
        <sz val="12"/>
        <color theme="1"/>
        <rFont val="Times New Roman"/>
        <charset val="134"/>
      </rPr>
      <t>2025</t>
    </r>
    <r>
      <rPr>
        <sz val="12"/>
        <color theme="1"/>
        <rFont val="宋体"/>
        <charset val="134"/>
      </rPr>
      <t>年财政衔接资金项目管理，提高资金使用效益。</t>
    </r>
  </si>
  <si>
    <r>
      <rPr>
        <sz val="12"/>
        <color theme="1"/>
        <rFont val="Times New Roman"/>
        <charset val="134"/>
      </rPr>
      <t>2025</t>
    </r>
    <r>
      <rPr>
        <sz val="12"/>
        <color theme="1"/>
        <rFont val="宋体"/>
        <charset val="134"/>
      </rPr>
      <t>年留坝县留侯镇项目管理费</t>
    </r>
  </si>
  <si>
    <r>
      <rPr>
        <sz val="12"/>
        <color theme="1"/>
        <rFont val="宋体"/>
        <charset val="134"/>
      </rPr>
      <t>用于留侯镇</t>
    </r>
    <r>
      <rPr>
        <sz val="12"/>
        <color theme="1"/>
        <rFont val="Times New Roman"/>
        <charset val="134"/>
      </rPr>
      <t>2025</t>
    </r>
    <r>
      <rPr>
        <sz val="12"/>
        <color theme="1"/>
        <rFont val="宋体"/>
        <charset val="134"/>
      </rPr>
      <t>年使用财政衔接资金项目前期可研、初步设计、招标代理等购买第三方服务等与项目管理相关费用的支出。</t>
    </r>
  </si>
  <si>
    <t>留侯镇</t>
  </si>
  <si>
    <r>
      <rPr>
        <sz val="12"/>
        <color theme="1"/>
        <rFont val="宋体"/>
        <charset val="134"/>
      </rPr>
      <t>规范留侯镇</t>
    </r>
    <r>
      <rPr>
        <sz val="12"/>
        <color theme="1"/>
        <rFont val="Times New Roman"/>
        <charset val="134"/>
      </rPr>
      <t>2025</t>
    </r>
    <r>
      <rPr>
        <sz val="12"/>
        <color theme="1"/>
        <rFont val="宋体"/>
        <charset val="134"/>
      </rPr>
      <t>年财政衔接资金项目管理，提高资金使用效益。</t>
    </r>
  </si>
  <si>
    <r>
      <rPr>
        <sz val="12"/>
        <color theme="1"/>
        <rFont val="Times New Roman"/>
        <charset val="134"/>
      </rPr>
      <t>2025</t>
    </r>
    <r>
      <rPr>
        <sz val="12"/>
        <color theme="1"/>
        <rFont val="宋体"/>
        <charset val="134"/>
      </rPr>
      <t>年留坝县玉皇庙镇项目管理费</t>
    </r>
  </si>
  <si>
    <r>
      <rPr>
        <sz val="12"/>
        <color theme="1"/>
        <rFont val="宋体"/>
        <charset val="134"/>
      </rPr>
      <t>用于玉皇庙镇</t>
    </r>
    <r>
      <rPr>
        <sz val="12"/>
        <color theme="1"/>
        <rFont val="Times New Roman"/>
        <charset val="134"/>
      </rPr>
      <t>2025</t>
    </r>
    <r>
      <rPr>
        <sz val="12"/>
        <color theme="1"/>
        <rFont val="宋体"/>
        <charset val="134"/>
      </rPr>
      <t>年使用财政衔接资金项目前期可研、初步设计、招标代理等购买第三方服务等与项目管理相关费用的支出。</t>
    </r>
  </si>
  <si>
    <t>玉皇庙镇</t>
  </si>
  <si>
    <r>
      <rPr>
        <sz val="12"/>
        <color theme="1"/>
        <rFont val="宋体"/>
        <charset val="134"/>
      </rPr>
      <t>规范玉皇庙镇</t>
    </r>
    <r>
      <rPr>
        <sz val="12"/>
        <color theme="1"/>
        <rFont val="Times New Roman"/>
        <charset val="134"/>
      </rPr>
      <t>2025</t>
    </r>
    <r>
      <rPr>
        <sz val="12"/>
        <color theme="1"/>
        <rFont val="宋体"/>
        <charset val="134"/>
      </rPr>
      <t>年财政衔接资金项目管理，提高资金使用效益。</t>
    </r>
  </si>
  <si>
    <t>项目总成本投入16万</t>
  </si>
  <si>
    <r>
      <rPr>
        <sz val="12"/>
        <color theme="1"/>
        <rFont val="Times New Roman"/>
        <charset val="134"/>
      </rPr>
      <t>2025</t>
    </r>
    <r>
      <rPr>
        <sz val="12"/>
        <color theme="1"/>
        <rFont val="宋体"/>
        <charset val="134"/>
      </rPr>
      <t>年留坝县江口镇项目管理费</t>
    </r>
  </si>
  <si>
    <r>
      <rPr>
        <sz val="12"/>
        <color theme="1"/>
        <rFont val="宋体"/>
        <charset val="134"/>
      </rPr>
      <t>用于江口镇</t>
    </r>
    <r>
      <rPr>
        <sz val="12"/>
        <color theme="1"/>
        <rFont val="Times New Roman"/>
        <charset val="134"/>
      </rPr>
      <t>2025</t>
    </r>
    <r>
      <rPr>
        <sz val="12"/>
        <color theme="1"/>
        <rFont val="宋体"/>
        <charset val="134"/>
      </rPr>
      <t>年使用财政衔接资金项目前期可研、初步设计、招标代理等购买第三方服务等与项目管理相关费用的支出。</t>
    </r>
  </si>
  <si>
    <t>江口镇</t>
  </si>
  <si>
    <r>
      <rPr>
        <sz val="12"/>
        <color theme="1"/>
        <rFont val="宋体"/>
        <charset val="134"/>
      </rPr>
      <t>规范江口镇</t>
    </r>
    <r>
      <rPr>
        <sz val="12"/>
        <color theme="1"/>
        <rFont val="Times New Roman"/>
        <charset val="134"/>
      </rPr>
      <t>2025</t>
    </r>
    <r>
      <rPr>
        <sz val="12"/>
        <color theme="1"/>
        <rFont val="宋体"/>
        <charset val="134"/>
      </rPr>
      <t>年财政衔接资金项目管理，提高资金使用效益。</t>
    </r>
  </si>
  <si>
    <t>项目总成本投入18万</t>
  </si>
  <si>
    <r>
      <rPr>
        <sz val="12"/>
        <color theme="1"/>
        <rFont val="Times New Roman"/>
        <charset val="134"/>
      </rPr>
      <t>2025</t>
    </r>
    <r>
      <rPr>
        <sz val="12"/>
        <color theme="1"/>
        <rFont val="宋体"/>
        <charset val="134"/>
      </rPr>
      <t>年留坝县项目管理费</t>
    </r>
  </si>
  <si>
    <t>用于2025年使用财政衔接资金项目前期可研、风险评估、初步设计、招标代理、监理、审计；2025年资金绩效评价管理等购买第三方服务等与项目管理相关费用的支出。</t>
  </si>
  <si>
    <t>规范2025年财政衔接资金项目管理，提高资金使用效益。</t>
  </si>
  <si>
    <t>项目总成本投入160万</t>
  </si>
  <si>
    <t>2025年留坝县马道镇沙坝村草房滩栈道修复项目</t>
  </si>
  <si>
    <t>修复沙坝村草房滩古栈道120米，基础采用石积式石条铺设，并配套护栏、廊亭、栈道展示标识等，整治栈道周边环境500平方米</t>
  </si>
  <si>
    <t>带动农户73户228人参与发展乡村旅游、改善生活条件，通过务工增收、参与发展乡村旅游、销售农产品实现户均增收1000元，其中脱贫户和监测对象28户63人。项目采取以工代赈方式，带动群众通过务工增收，发放劳务报酬比例不得低于18%。村集体明确管护人员，确保持续发挥作用，项目形成公益性资产归村集体所有。</t>
  </si>
  <si>
    <t>参与发展乡村旅游、改善生活条件，通过务工增收、参与发展乡村旅游、销售农产品</t>
  </si>
  <si>
    <t>受益脱贫户和监测对象人口数≥63人</t>
  </si>
  <si>
    <t>王大伟</t>
  </si>
  <si>
    <t>2025年留坝县留侯镇营盘村诸葛亮点将台及保宁城遗址保护项目</t>
  </si>
  <si>
    <t>对点将台、保宁城等2处遗址进行保护，砌筑石坎1000立方米，铺设页岩1300平方米、2米宽石板路300米，修建古花坛1550米，设置古中军帐篷1顶，设置兵器架、石锁、战鼓、铜锣、战旗等器材，在点将台开发沉浸式体验项目。</t>
  </si>
  <si>
    <t>带动农户20户56人销售农特产品、发展民宿、务工增收，其中带动脱贫户和监测对象7户17人实现户均增收1000元，增加村集体经济收入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</si>
  <si>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销售农特产品、发展民宿、务工增收</t>
  </si>
  <si>
    <r>
      <rPr>
        <sz val="14"/>
        <color theme="1"/>
        <rFont val="Times New Roman"/>
        <charset val="134"/>
      </rPr>
      <t>2025</t>
    </r>
    <r>
      <rPr>
        <sz val="14"/>
        <color theme="1"/>
        <rFont val="宋体"/>
        <charset val="134"/>
      </rPr>
      <t>年</t>
    </r>
    <r>
      <rPr>
        <sz val="14"/>
        <color theme="1"/>
        <rFont val="Times New Roman"/>
        <charset val="134"/>
      </rPr>
      <t>3</t>
    </r>
    <r>
      <rPr>
        <sz val="14"/>
        <color theme="1"/>
        <rFont val="宋体"/>
        <charset val="134"/>
      </rPr>
      <t>月</t>
    </r>
    <r>
      <rPr>
        <sz val="14"/>
        <color theme="1"/>
        <rFont val="Times New Roman"/>
        <charset val="134"/>
      </rPr>
      <t>-2025</t>
    </r>
    <r>
      <rPr>
        <sz val="14"/>
        <color theme="1"/>
        <rFont val="宋体"/>
        <charset val="134"/>
      </rPr>
      <t>年</t>
    </r>
    <r>
      <rPr>
        <sz val="14"/>
        <color theme="1"/>
        <rFont val="Times New Roman"/>
        <charset val="134"/>
      </rPr>
      <t>12</t>
    </r>
    <r>
      <rPr>
        <sz val="14"/>
        <color theme="1"/>
        <rFont val="宋体"/>
        <charset val="134"/>
      </rPr>
      <t>月</t>
    </r>
  </si>
  <si>
    <t>2025年留坝县留侯镇庙台子村传统古建筑保护项目</t>
  </si>
  <si>
    <t>对留侯老集部分传统民居进行统一风貌改造和保护，建设村史馆一处，由庙台子村强村富民公司将留侯老集43间临街门面房统一流转，招引第三方团队对房屋按照经营业态进行装修改造，开发以汉服旅拍为主，旅游纪念品、茶馆、咖啡馆、小吃店等为辅的旅游业态，形成“景区+汉服+妆造+拍摄”旅游新业态。</t>
  </si>
  <si>
    <t>通过丰富老集业态，吸引客流，带动农户43户65人销售农特产品、出租房屋、收益分红、务工增收，其中带动脱贫户和监测对象5户10人实现户均增收1500元，增加村集体经济收入5万元，村集体经济收入的30%用于给全村脱贫人口和监测对象为主的农户进行差异化分红，集体经济收入的70%用于产业扩大再生产、提取公积金和公益金。项目采取以工代赈方式，带动群众通过务工增收，发放劳务报酬比例不得低于18%。村集体明确管护运营人员，确保持续发挥效益，项目形成经营性资产归村集体所有。</t>
  </si>
  <si>
    <t>销售农特产品、出租房屋、收益分红、务工增收</t>
  </si>
  <si>
    <t>2025年留坝县江口镇梭椤村梭椤村千年古树保护项目</t>
  </si>
  <si>
    <t>以梭椤村村委会为核心，充分利用户外闲置空间，打造集村民休闲娱乐、文化交流于一体的活动空间1处、依托梭椤古树，改建休憩场所1处，改建旅游厕所1处，清理修缮古城墙遗址，配套实施周边环境整治。</t>
  </si>
  <si>
    <t>改善农户45户154人生产生活及休闲环境、务工增收，其中脱贫户和监测对象13户34人。项目采取以工代赈方式，带动群众通过务工增收，发放劳务报酬比例不得低于18%。村集体明确管护人员，确保持续发挥作用，项目形成公益性资产归村集体所有。</t>
  </si>
  <si>
    <t>生产生活及休闲环境、务工增收</t>
  </si>
  <si>
    <t>2025年留坝县江口镇河西社区红色文化基地传承保护建设项目</t>
  </si>
  <si>
    <t>新建红二十五军遗址文化标识、雨污管网、照明绿化等设施，实施周边环境整治、道路改造。</t>
  </si>
  <si>
    <t>改善73户215人旅游及人居环境、务工增收，其中脱贫户和监测对象13户43人。项目采取以工代赈方式，带动群众通过务工增收,发放劳务报酬比例不得低于18%。村集体明确管护人员，确保持续发挥作用，项目形成资产归村集体所有。</t>
  </si>
  <si>
    <t>旅游及人居环境、务工增收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</si>
</sst>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42">
    <font>
      <sz val="12"/>
      <color theme="1"/>
      <name val="宋体"/>
      <charset val="134"/>
    </font>
    <font>
      <sz val="22"/>
      <color theme="1"/>
      <name val="宋体"/>
      <charset val="134"/>
    </font>
    <font>
      <sz val="14"/>
      <color theme="1"/>
      <name val="宋体"/>
      <charset val="134"/>
    </font>
    <font>
      <sz val="14"/>
      <color theme="1"/>
      <name val="Times New Roman"/>
      <charset val="134"/>
    </font>
    <font>
      <sz val="18"/>
      <color theme="1"/>
      <name val="宋体"/>
      <charset val="134"/>
    </font>
    <font>
      <sz val="48"/>
      <color theme="1"/>
      <name val="方正小标宋简体"/>
      <charset val="134"/>
    </font>
    <font>
      <sz val="12"/>
      <color theme="1"/>
      <name val="黑体"/>
      <charset val="134"/>
    </font>
    <font>
      <sz val="14"/>
      <color theme="1"/>
      <name val="黑体"/>
      <charset val="134"/>
    </font>
    <font>
      <sz val="12"/>
      <name val="宋体"/>
      <charset val="134"/>
    </font>
    <font>
      <sz val="14"/>
      <name val="黑体"/>
      <charset val="134"/>
    </font>
    <font>
      <sz val="48"/>
      <color theme="1"/>
      <name val="Times New Roman"/>
      <charset val="134"/>
    </font>
    <font>
      <sz val="12"/>
      <color theme="1"/>
      <name val="Times New Roman"/>
      <charset val="134"/>
    </font>
    <font>
      <sz val="14"/>
      <name val="Times New Roman"/>
      <charset val="134"/>
    </font>
    <font>
      <sz val="14"/>
      <name val="宋体"/>
      <charset val="134"/>
    </font>
    <font>
      <sz val="12"/>
      <color theme="1" tint="0.05"/>
      <name val="宋体"/>
      <charset val="134"/>
    </font>
    <font>
      <sz val="10"/>
      <name val="宋体"/>
      <charset val="134"/>
    </font>
    <font>
      <sz val="10"/>
      <color theme="1"/>
      <name val="宋体"/>
      <charset val="134"/>
    </font>
    <font>
      <sz val="20"/>
      <color theme="1"/>
      <name val="方正小标宋简体"/>
      <charset val="134"/>
    </font>
    <font>
      <sz val="12"/>
      <name val="黑体"/>
      <charset val="134"/>
    </font>
    <font>
      <b/>
      <sz val="12"/>
      <name val="宋体"/>
      <charset val="134"/>
    </font>
    <font>
      <b/>
      <sz val="12"/>
      <color theme="1"/>
      <name val="宋体"/>
      <charset val="134"/>
    </font>
    <font>
      <sz val="11"/>
      <color theme="1"/>
      <name val="Arial"/>
      <charset val="134"/>
      <scheme val="minor"/>
    </font>
    <font>
      <u/>
      <sz val="11"/>
      <color indexed="4"/>
      <name val="Arial"/>
      <charset val="134"/>
      <scheme val="minor"/>
    </font>
    <font>
      <u/>
      <sz val="11"/>
      <color indexed="20"/>
      <name val="Arial"/>
      <charset val="134"/>
      <scheme val="minor"/>
    </font>
    <font>
      <sz val="11"/>
      <color indexed="2"/>
      <name val="Arial"/>
      <charset val="134"/>
      <scheme val="minor"/>
    </font>
    <font>
      <b/>
      <sz val="18"/>
      <color theme="3"/>
      <name val="Arial"/>
      <charset val="134"/>
      <scheme val="minor"/>
    </font>
    <font>
      <i/>
      <sz val="11"/>
      <color rgb="FF7F7F7F"/>
      <name val="Arial"/>
      <charset val="134"/>
      <scheme val="minor"/>
    </font>
    <font>
      <b/>
      <sz val="15"/>
      <color theme="3"/>
      <name val="Arial"/>
      <charset val="134"/>
      <scheme val="minor"/>
    </font>
    <font>
      <b/>
      <sz val="13"/>
      <color theme="3"/>
      <name val="Arial"/>
      <charset val="134"/>
      <scheme val="minor"/>
    </font>
    <font>
      <b/>
      <sz val="11"/>
      <color theme="3"/>
      <name val="Arial"/>
      <charset val="134"/>
      <scheme val="minor"/>
    </font>
    <font>
      <sz val="11"/>
      <color rgb="FF3F3F76"/>
      <name val="Arial"/>
      <charset val="134"/>
      <scheme val="minor"/>
    </font>
    <font>
      <b/>
      <sz val="11"/>
      <color rgb="FF3F3F3F"/>
      <name val="Arial"/>
      <charset val="134"/>
      <scheme val="minor"/>
    </font>
    <font>
      <b/>
      <sz val="11"/>
      <color rgb="FFFA7D00"/>
      <name val="Arial"/>
      <charset val="134"/>
      <scheme val="minor"/>
    </font>
    <font>
      <b/>
      <sz val="11"/>
      <color indexed="65"/>
      <name val="Arial"/>
      <charset val="134"/>
      <scheme val="minor"/>
    </font>
    <font>
      <sz val="11"/>
      <color rgb="FFFA7D00"/>
      <name val="Arial"/>
      <charset val="134"/>
      <scheme val="minor"/>
    </font>
    <font>
      <b/>
      <sz val="11"/>
      <color theme="1"/>
      <name val="Arial"/>
      <charset val="134"/>
      <scheme val="minor"/>
    </font>
    <font>
      <sz val="11"/>
      <color rgb="FF006100"/>
      <name val="Arial"/>
      <charset val="134"/>
      <scheme val="minor"/>
    </font>
    <font>
      <sz val="11"/>
      <color rgb="FF9C0006"/>
      <name val="Arial"/>
      <charset val="134"/>
      <scheme val="minor"/>
    </font>
    <font>
      <sz val="11"/>
      <color rgb="FF9C6500"/>
      <name val="Arial"/>
      <charset val="134"/>
      <scheme val="minor"/>
    </font>
    <font>
      <sz val="11"/>
      <color theme="0"/>
      <name val="Arial"/>
      <charset val="134"/>
      <scheme val="minor"/>
    </font>
    <font>
      <sz val="11"/>
      <name val="宋体"/>
      <charset val="134"/>
    </font>
    <font>
      <sz val="22"/>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Protection="0">
      <alignment vertical="center"/>
    </xf>
    <xf numFmtId="44" fontId="21" fillId="0" borderId="0" applyFont="0" applyFill="0" applyBorder="0" applyProtection="0">
      <alignment vertical="center"/>
    </xf>
    <xf numFmtId="9" fontId="21" fillId="0" borderId="0" applyFont="0" applyFill="0" applyBorder="0" applyProtection="0">
      <alignment vertical="center"/>
    </xf>
    <xf numFmtId="41" fontId="21" fillId="0" borderId="0" applyFont="0" applyFill="0" applyBorder="0" applyProtection="0">
      <alignment vertical="center"/>
    </xf>
    <xf numFmtId="42" fontId="21" fillId="0" borderId="0" applyFont="0" applyFill="0" applyBorder="0" applyProtection="0">
      <alignment vertical="center"/>
    </xf>
    <xf numFmtId="0" fontId="22" fillId="0" borderId="0" applyNumberFormat="0" applyFill="0" applyBorder="0" applyProtection="0">
      <alignment vertical="center"/>
    </xf>
    <xf numFmtId="0" fontId="23" fillId="0" borderId="0" applyNumberFormat="0" applyFill="0" applyBorder="0" applyProtection="0">
      <alignment vertical="center"/>
    </xf>
    <xf numFmtId="0" fontId="21" fillId="4" borderId="14" applyNumberFormat="0" applyFont="0" applyProtection="0">
      <alignment vertical="center"/>
    </xf>
    <xf numFmtId="0" fontId="24" fillId="0" borderId="0" applyNumberFormat="0" applyFill="0" applyBorder="0" applyProtection="0">
      <alignment vertical="center"/>
    </xf>
    <xf numFmtId="0" fontId="25" fillId="0" borderId="0" applyNumberFormat="0" applyFill="0" applyBorder="0" applyProtection="0">
      <alignment vertical="center"/>
    </xf>
    <xf numFmtId="0" fontId="26" fillId="0" borderId="0" applyNumberFormat="0" applyFill="0" applyBorder="0" applyProtection="0">
      <alignment vertical="center"/>
    </xf>
    <xf numFmtId="0" fontId="27" fillId="0" borderId="15" applyNumberFormat="0" applyFill="0" applyProtection="0">
      <alignment vertical="center"/>
    </xf>
    <xf numFmtId="0" fontId="28" fillId="0" borderId="15" applyNumberFormat="0" applyFill="0" applyProtection="0">
      <alignment vertical="center"/>
    </xf>
    <xf numFmtId="0" fontId="29" fillId="0" borderId="16" applyNumberFormat="0" applyFill="0" applyProtection="0">
      <alignment vertical="center"/>
    </xf>
    <xf numFmtId="0" fontId="29" fillId="0" borderId="0" applyNumberFormat="0" applyFill="0" applyBorder="0" applyProtection="0">
      <alignment vertical="center"/>
    </xf>
    <xf numFmtId="0" fontId="30" fillId="5" borderId="17" applyNumberFormat="0" applyProtection="0">
      <alignment vertical="center"/>
    </xf>
    <xf numFmtId="0" fontId="31" fillId="6" borderId="18" applyNumberFormat="0" applyProtection="0">
      <alignment vertical="center"/>
    </xf>
    <xf numFmtId="0" fontId="32" fillId="6" borderId="17" applyNumberFormat="0" applyProtection="0">
      <alignment vertical="center"/>
    </xf>
    <xf numFmtId="0" fontId="33" fillId="7" borderId="19" applyNumberFormat="0" applyProtection="0">
      <alignment vertical="center"/>
    </xf>
    <xf numFmtId="0" fontId="34" fillId="0" borderId="20" applyNumberFormat="0" applyFill="0" applyProtection="0">
      <alignment vertical="center"/>
    </xf>
    <xf numFmtId="0" fontId="35" fillId="0" borderId="21" applyNumberFormat="0" applyFill="0" applyProtection="0">
      <alignment vertical="center"/>
    </xf>
    <xf numFmtId="0" fontId="36" fillId="8" borderId="0" applyNumberFormat="0" applyBorder="0" applyProtection="0">
      <alignment vertical="center"/>
    </xf>
    <xf numFmtId="0" fontId="37" fillId="9" borderId="0" applyNumberFormat="0" applyBorder="0" applyProtection="0">
      <alignment vertical="center"/>
    </xf>
    <xf numFmtId="0" fontId="38" fillId="10" borderId="0" applyNumberFormat="0" applyBorder="0" applyProtection="0">
      <alignment vertical="center"/>
    </xf>
    <xf numFmtId="0" fontId="39" fillId="11" borderId="0" applyNumberFormat="0" applyBorder="0" applyProtection="0">
      <alignment vertical="center"/>
    </xf>
    <xf numFmtId="0" fontId="21" fillId="12" borderId="0" applyNumberFormat="0" applyBorder="0" applyProtection="0">
      <alignment vertical="center"/>
    </xf>
    <xf numFmtId="0" fontId="21" fillId="13" borderId="0" applyNumberFormat="0" applyBorder="0" applyProtection="0">
      <alignment vertical="center"/>
    </xf>
    <xf numFmtId="0" fontId="39" fillId="14" borderId="0" applyNumberFormat="0" applyBorder="0" applyProtection="0">
      <alignment vertical="center"/>
    </xf>
    <xf numFmtId="0" fontId="39" fillId="15" borderId="0" applyNumberFormat="0" applyBorder="0" applyProtection="0">
      <alignment vertical="center"/>
    </xf>
    <xf numFmtId="0" fontId="21" fillId="16" borderId="0" applyNumberFormat="0" applyBorder="0" applyProtection="0">
      <alignment vertical="center"/>
    </xf>
    <xf numFmtId="0" fontId="21" fillId="17" borderId="0" applyNumberFormat="0" applyBorder="0" applyProtection="0">
      <alignment vertical="center"/>
    </xf>
    <xf numFmtId="0" fontId="39" fillId="18" borderId="0" applyNumberFormat="0" applyBorder="0" applyProtection="0">
      <alignment vertical="center"/>
    </xf>
    <xf numFmtId="0" fontId="39" fillId="19" borderId="0" applyNumberFormat="0" applyBorder="0" applyProtection="0">
      <alignment vertical="center"/>
    </xf>
    <xf numFmtId="0" fontId="21" fillId="20" borderId="0" applyNumberFormat="0" applyBorder="0" applyProtection="0">
      <alignment vertical="center"/>
    </xf>
    <xf numFmtId="0" fontId="21" fillId="21" borderId="0" applyNumberFormat="0" applyBorder="0" applyProtection="0">
      <alignment vertical="center"/>
    </xf>
    <xf numFmtId="0" fontId="39" fillId="22" borderId="0" applyNumberFormat="0" applyBorder="0" applyProtection="0">
      <alignment vertical="center"/>
    </xf>
    <xf numFmtId="0" fontId="39" fillId="23" borderId="0" applyNumberFormat="0" applyBorder="0" applyProtection="0">
      <alignment vertical="center"/>
    </xf>
    <xf numFmtId="0" fontId="21" fillId="24" borderId="0" applyNumberFormat="0" applyBorder="0" applyProtection="0">
      <alignment vertical="center"/>
    </xf>
    <xf numFmtId="0" fontId="21" fillId="25" borderId="0" applyNumberFormat="0" applyBorder="0" applyProtection="0">
      <alignment vertical="center"/>
    </xf>
    <xf numFmtId="0" fontId="39" fillId="26" borderId="0" applyNumberFormat="0" applyBorder="0" applyProtection="0">
      <alignment vertical="center"/>
    </xf>
    <xf numFmtId="0" fontId="39" fillId="27" borderId="0" applyNumberFormat="0" applyBorder="0" applyProtection="0">
      <alignment vertical="center"/>
    </xf>
    <xf numFmtId="0" fontId="21" fillId="28" borderId="0" applyNumberFormat="0" applyBorder="0" applyProtection="0">
      <alignment vertical="center"/>
    </xf>
    <xf numFmtId="0" fontId="21" fillId="29" borderId="0" applyNumberFormat="0" applyBorder="0" applyProtection="0">
      <alignment vertical="center"/>
    </xf>
    <xf numFmtId="0" fontId="39" fillId="30" borderId="0" applyNumberFormat="0" applyBorder="0" applyProtection="0">
      <alignment vertical="center"/>
    </xf>
    <xf numFmtId="0" fontId="39" fillId="31" borderId="0" applyNumberFormat="0" applyBorder="0" applyProtection="0">
      <alignment vertical="center"/>
    </xf>
    <xf numFmtId="0" fontId="21" fillId="32" borderId="0" applyNumberFormat="0" applyBorder="0" applyProtection="0">
      <alignment vertical="center"/>
    </xf>
    <xf numFmtId="0" fontId="21" fillId="33" borderId="0" applyNumberFormat="0" applyBorder="0" applyProtection="0">
      <alignment vertical="center"/>
    </xf>
    <xf numFmtId="0" fontId="39" fillId="34" borderId="0" applyNumberFormat="0" applyBorder="0" applyProtection="0">
      <alignment vertical="center"/>
    </xf>
    <xf numFmtId="0" fontId="0" fillId="0" borderId="0"/>
    <xf numFmtId="0" fontId="40" fillId="0" borderId="0">
      <alignment vertical="center"/>
    </xf>
  </cellStyleXfs>
  <cellXfs count="128">
    <xf numFmtId="0" fontId="0" fillId="0" borderId="0" xfId="0" applyAlignment="1">
      <alignment vertical="center"/>
    </xf>
    <xf numFmtId="0" fontId="1" fillId="2" borderId="0" xfId="0" applyFont="1" applyFill="1" applyAlignment="1">
      <alignment vertical="center"/>
    </xf>
    <xf numFmtId="0" fontId="0" fillId="2" borderId="0" xfId="0" applyFont="1" applyFill="1" applyAlignment="1">
      <alignment vertical="center"/>
    </xf>
    <xf numFmtId="0" fontId="2" fillId="2" borderId="0" xfId="0" applyFont="1" applyFill="1" applyAlignment="1">
      <alignment horizontal="center" vertical="center" wrapText="1"/>
    </xf>
    <xf numFmtId="0" fontId="0" fillId="2" borderId="0" xfId="0" applyFont="1" applyFill="1" applyAlignment="1">
      <alignment horizontal="center" vertical="center"/>
    </xf>
    <xf numFmtId="0" fontId="0" fillId="2" borderId="0" xfId="0" applyFont="1" applyFill="1" applyAlignment="1">
      <alignment horizontal="justify" vertical="center"/>
    </xf>
    <xf numFmtId="0" fontId="3" fillId="2" borderId="0" xfId="0" applyFont="1" applyFill="1" applyAlignment="1">
      <alignment horizontal="center" vertical="center" wrapText="1"/>
    </xf>
    <xf numFmtId="0" fontId="4" fillId="2" borderId="0" xfId="0" applyFont="1" applyFill="1" applyAlignment="1">
      <alignment horizontal="left" vertical="center"/>
    </xf>
    <xf numFmtId="0" fontId="5" fillId="2" borderId="0" xfId="0" applyFont="1" applyFill="1" applyAlignment="1">
      <alignment horizontal="center" vertical="center" wrapText="1"/>
    </xf>
    <xf numFmtId="0" fontId="5" fillId="2" borderId="0" xfId="0" applyFont="1" applyFill="1" applyAlignment="1">
      <alignment horizontal="justify" vertical="center" wrapText="1"/>
    </xf>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3"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2" borderId="8"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0" fillId="2" borderId="8"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 xfId="0" applyFont="1" applyFill="1" applyBorder="1" applyAlignment="1">
      <alignment horizontal="justify"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2"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justify"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xf>
    <xf numFmtId="0" fontId="0" fillId="2" borderId="11" xfId="0" applyFont="1" applyFill="1" applyBorder="1" applyAlignment="1">
      <alignment horizontal="justify" vertical="center" wrapText="1"/>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2" xfId="0" applyFont="1" applyFill="1" applyBorder="1" applyAlignment="1">
      <alignment horizontal="justify" vertical="center" wrapText="1"/>
    </xf>
    <xf numFmtId="0" fontId="9" fillId="0" borderId="2"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8" xfId="0" applyFont="1" applyFill="1" applyBorder="1" applyAlignment="1">
      <alignment horizontal="justify" vertical="center" wrapText="1"/>
    </xf>
    <xf numFmtId="0" fontId="0" fillId="3"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0" fillId="2" borderId="0" xfId="0" applyFont="1" applyFill="1" applyAlignment="1">
      <alignment horizontal="center" vertical="center" wrapText="1"/>
    </xf>
    <xf numFmtId="0" fontId="9" fillId="0" borderId="1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0" fontId="0"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8" fillId="2" borderId="1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8"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2" borderId="2"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0" fillId="2" borderId="5" xfId="0" applyFont="1" applyFill="1" applyBorder="1" applyAlignment="1">
      <alignment horizontal="center" vertical="center" wrapText="1"/>
    </xf>
    <xf numFmtId="0" fontId="12" fillId="2" borderId="2" xfId="0" applyFont="1" applyFill="1" applyBorder="1" applyAlignment="1" applyProtection="1">
      <alignment horizontal="center" vertical="center" wrapText="1"/>
    </xf>
    <xf numFmtId="0" fontId="8" fillId="2" borderId="8" xfId="0" applyFont="1" applyFill="1" applyBorder="1" applyAlignment="1">
      <alignment horizontal="center" vertical="center" wrapText="1"/>
    </xf>
    <xf numFmtId="0" fontId="0" fillId="2" borderId="2" xfId="0" applyFont="1" applyFill="1" applyBorder="1" applyAlignment="1">
      <alignment vertical="center"/>
    </xf>
    <xf numFmtId="0" fontId="3" fillId="2" borderId="2" xfId="0" applyFont="1" applyFill="1" applyBorder="1" applyAlignment="1">
      <alignment horizontal="center" vertical="center"/>
    </xf>
    <xf numFmtId="0" fontId="0" fillId="3" borderId="2" xfId="0" applyFill="1" applyBorder="1" applyAlignment="1">
      <alignment horizontal="justify" vertical="center" wrapText="1"/>
    </xf>
    <xf numFmtId="0" fontId="13" fillId="2"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2" xfId="0" applyFont="1" applyFill="1" applyBorder="1" applyAlignment="1">
      <alignment horizontal="justify" vertical="center"/>
    </xf>
    <xf numFmtId="0" fontId="0" fillId="2" borderId="0" xfId="0" applyFont="1" applyFill="1" applyAlignment="1">
      <alignment horizontal="center" vertical="center" wrapText="1"/>
    </xf>
    <xf numFmtId="0" fontId="14" fillId="2" borderId="2"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0" fillId="3" borderId="8" xfId="0" applyFill="1" applyBorder="1" applyAlignment="1">
      <alignment horizontal="center" vertical="center" wrapText="1"/>
    </xf>
    <xf numFmtId="0" fontId="3" fillId="2" borderId="8" xfId="0" applyFont="1" applyFill="1" applyBorder="1" applyAlignment="1" applyProtection="1">
      <alignment horizontal="center" vertical="center" wrapText="1"/>
    </xf>
    <xf numFmtId="0" fontId="14"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xf>
    <xf numFmtId="0" fontId="0" fillId="3" borderId="2" xfId="0" applyFill="1" applyBorder="1" applyAlignment="1">
      <alignment horizontal="center" vertical="center"/>
    </xf>
    <xf numFmtId="0" fontId="0" fillId="2" borderId="2" xfId="0" applyFont="1" applyFill="1" applyBorder="1" applyAlignment="1">
      <alignment vertical="center" wrapText="1"/>
    </xf>
    <xf numFmtId="0" fontId="0" fillId="3" borderId="2" xfId="0" applyFont="1" applyFill="1" applyBorder="1" applyAlignment="1">
      <alignment horizontal="left" vertical="center" wrapText="1"/>
    </xf>
    <xf numFmtId="49" fontId="0" fillId="3" borderId="2" xfId="0" applyNumberFormat="1" applyFont="1" applyFill="1" applyBorder="1" applyAlignment="1">
      <alignment horizontal="center" vertical="center" wrapText="1"/>
    </xf>
    <xf numFmtId="49" fontId="0" fillId="3" borderId="2" xfId="0" applyNumberFormat="1" applyFont="1" applyFill="1" applyBorder="1" applyAlignment="1">
      <alignment horizontal="justify" vertical="center" wrapText="1"/>
    </xf>
    <xf numFmtId="49" fontId="0" fillId="3" borderId="11" xfId="0" applyNumberFormat="1" applyFont="1" applyFill="1" applyBorder="1" applyAlignment="1">
      <alignment horizontal="center" vertical="center" wrapText="1"/>
    </xf>
    <xf numFmtId="49" fontId="0" fillId="3" borderId="12" xfId="0" applyNumberFormat="1" applyFont="1" applyFill="1" applyBorder="1" applyAlignment="1">
      <alignment horizontal="center" vertical="center" wrapText="1"/>
    </xf>
    <xf numFmtId="0" fontId="0" fillId="3" borderId="2" xfId="0" applyFill="1" applyBorder="1" applyAlignment="1">
      <alignment vertical="center" wrapText="1"/>
    </xf>
    <xf numFmtId="0" fontId="3" fillId="2" borderId="2" xfId="0" applyNumberFormat="1" applyFont="1" applyFill="1" applyBorder="1" applyAlignment="1" applyProtection="1">
      <alignment horizontal="center" vertical="center" wrapText="1"/>
    </xf>
    <xf numFmtId="0" fontId="3" fillId="2" borderId="2" xfId="0" applyNumberFormat="1" applyFont="1" applyFill="1" applyBorder="1" applyAlignment="1">
      <alignment horizontal="center" vertical="center"/>
    </xf>
    <xf numFmtId="49" fontId="0" fillId="3" borderId="8"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15" fillId="0" borderId="0" xfId="0" applyFont="1" applyAlignment="1"/>
    <xf numFmtId="0" fontId="8" fillId="0" borderId="0" xfId="0" applyFont="1" applyAlignment="1"/>
    <xf numFmtId="0" fontId="8" fillId="2" borderId="0" xfId="0" applyFont="1" applyFill="1" applyAlignment="1"/>
    <xf numFmtId="0" fontId="15" fillId="0" borderId="0" xfId="0" applyFont="1" applyAlignment="1">
      <alignment horizontal="left"/>
    </xf>
    <xf numFmtId="0" fontId="7" fillId="2" borderId="0" xfId="0" applyFont="1" applyFill="1" applyAlignment="1">
      <alignment horizontal="left" vertical="center"/>
    </xf>
    <xf numFmtId="0" fontId="16" fillId="2" borderId="0" xfId="0" applyFont="1" applyFill="1" applyAlignment="1">
      <alignment vertical="center"/>
    </xf>
    <xf numFmtId="0" fontId="17" fillId="2" borderId="0" xfId="0" applyFont="1" applyFill="1" applyAlignment="1">
      <alignment horizontal="center" vertical="center" wrapText="1"/>
    </xf>
    <xf numFmtId="0" fontId="17" fillId="2" borderId="0" xfId="0" applyFont="1" applyFill="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0" fillId="2" borderId="2" xfId="0" applyFill="1" applyBorder="1" applyAlignment="1">
      <alignment horizontal="center" vertical="center"/>
    </xf>
    <xf numFmtId="49" fontId="19" fillId="2" borderId="2" xfId="0"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8" fillId="2" borderId="2" xfId="0" applyFont="1"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20" fillId="2" borderId="2" xfId="0" applyFont="1" applyFill="1" applyBorder="1" applyAlignment="1">
      <alignment horizontal="center" vertical="center"/>
    </xf>
    <xf numFmtId="10" fontId="8" fillId="2" borderId="2" xfId="0" applyNumberFormat="1" applyFont="1" applyFill="1" applyBorder="1" applyAlignment="1">
      <alignment horizontal="center" vertical="center" wrapText="1"/>
    </xf>
    <xf numFmtId="177" fontId="0" fillId="2" borderId="2" xfId="0" applyNumberForma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明细表 2" xfId="50"/>
  </cellStyles>
  <dxfs count="19">
    <dxf>
      <font>
        <color rgb="FF9C0006"/>
      </font>
      <fill>
        <patternFill patternType="solid">
          <fgColor rgb="FFFFC7CE"/>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left/>
        <right/>
        <top style="double">
          <color theme="4"/>
        </top>
        <bottom/>
        <vertical/>
        <horizontal/>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horizontal style="thin">
          <color theme="4" tint="0.399975585192419"/>
        </horizontal>
      </border>
    </dxf>
    <dxf>
      <fill>
        <patternFill patternType="solid">
          <fgColor theme="4" tint="0.799981688894314"/>
          <bgColor theme="4" tint="0.799981688894314"/>
        </patternFill>
      </fill>
      <border>
        <left/>
        <right/>
        <top/>
        <bottom style="thin">
          <color theme="4" tint="0.399975585192419"/>
        </bottom>
        <vertical/>
        <horizontal/>
      </border>
    </dxf>
    <dxf>
      <font>
        <b val="1"/>
      </font>
      <fill>
        <patternFill patternType="solid">
          <fgColor theme="4" tint="0.799981688894314"/>
          <bgColor theme="4" tint="0.799981688894314"/>
        </patternFill>
      </fill>
      <border>
        <left/>
        <right/>
        <top/>
        <bottom style="thin">
          <color theme="4" tint="0.399975585192419"/>
        </bottom>
        <vertical/>
        <horizontal/>
      </border>
    </dxf>
    <dxf>
      <font>
        <color theme="1"/>
      </font>
    </dxf>
    <dxf>
      <font>
        <color theme="1"/>
      </font>
      <border>
        <left/>
        <right/>
        <top/>
        <bottom style="thin">
          <color theme="4" tint="0.399975585192419"/>
        </bottom>
        <vertical/>
        <horizontal/>
      </border>
    </dxf>
    <dxf>
      <font>
        <b val="1"/>
        <color theme="1"/>
      </font>
    </dxf>
    <dxf>
      <font>
        <b val="1"/>
        <color theme="1"/>
      </font>
      <border>
        <left/>
        <right/>
        <top style="thin">
          <color theme="4"/>
        </top>
        <bottom style="thin">
          <color theme="4"/>
        </bottom>
        <vertical/>
        <horizontal/>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left/>
        <right/>
        <top style="thin">
          <color theme="4" tint="0.399975585192419"/>
        </top>
        <bottom style="thin">
          <color theme="4" tint="0.399975585192419"/>
        </bottom>
        <vertical/>
        <horizontal/>
      </border>
    </dxf>
    <dxf>
      <font>
        <b val="1"/>
        <color theme="1"/>
      </font>
      <fill>
        <patternFill patternType="solid">
          <fgColor theme="4" tint="0.799981688894314"/>
          <bgColor theme="4" tint="0.799981688894314"/>
        </patternFill>
      </fill>
      <border>
        <left/>
        <right/>
        <top/>
        <bottom style="thin">
          <color theme="4" tint="0.399975585192419"/>
        </bottom>
        <vertical/>
        <horizontal/>
      </border>
    </dxf>
  </dxfs>
  <tableStyles count="2" defaultTableStyle="TableStyleMedium2" defaultPivotStyle="PivotStyleLight16">
    <tableStyle name="TableStylePreset3_Accent1 1" pivot="0" count="7" xr9:uid="{B3E54B3A-BC90-488D-B142-5D016F21DBDB}">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1" table="0" count="10" xr9:uid="{83276DC4-4730-47A9-9448-D82CEBE24A7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Arial"/>
        <a:cs typeface="Arial"/>
      </a:majorFont>
      <a:minorFont>
        <a:latin typeface="Calibri"/>
        <a:ea typeface="Arial"/>
        <a:cs typeface="Arial"/>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0"/>
  <sheetViews>
    <sheetView view="pageBreakPreview" zoomScaleNormal="100" workbookViewId="0">
      <pane ySplit="5" topLeftCell="A6" activePane="bottomLeft" state="frozen"/>
      <selection/>
      <selection pane="bottomLeft" activeCell="E13" sqref="E13"/>
    </sheetView>
  </sheetViews>
  <sheetFormatPr defaultColWidth="9" defaultRowHeight="12" outlineLevelCol="7"/>
  <cols>
    <col min="1" max="1" width="5.75" style="102" customWidth="1"/>
    <col min="2" max="2" width="23.75" style="105" customWidth="1"/>
    <col min="3" max="3" width="9.875" style="102" customWidth="1"/>
    <col min="4" max="4" width="9.125" style="102" customWidth="1"/>
    <col min="5" max="7" width="10.375" style="102" customWidth="1"/>
    <col min="8" max="8" width="13" style="102" customWidth="1"/>
    <col min="9" max="10" width="9" style="102"/>
    <col min="11" max="11" width="12.625" style="102"/>
    <col min="12" max="16384" width="9" style="102"/>
  </cols>
  <sheetData>
    <row r="1" s="102" customFormat="1" ht="25" customHeight="1" spans="1:8">
      <c r="A1" s="106" t="s">
        <v>0</v>
      </c>
      <c r="B1" s="106"/>
      <c r="C1" s="107"/>
      <c r="D1" s="107"/>
      <c r="E1" s="107"/>
      <c r="F1" s="107"/>
      <c r="G1" s="107"/>
      <c r="H1" s="107"/>
    </row>
    <row r="2" s="102" customFormat="1" ht="54" customHeight="1" spans="1:8">
      <c r="A2" s="108" t="s">
        <v>1</v>
      </c>
      <c r="B2" s="109"/>
      <c r="C2" s="108"/>
      <c r="D2" s="108"/>
      <c r="E2" s="108"/>
      <c r="F2" s="108"/>
      <c r="G2" s="108"/>
      <c r="H2" s="108"/>
    </row>
    <row r="3" s="103" customFormat="1" ht="24" customHeight="1" spans="1:8">
      <c r="A3" s="110" t="s">
        <v>2</v>
      </c>
      <c r="B3" s="110" t="s">
        <v>3</v>
      </c>
      <c r="C3" s="111" t="s">
        <v>4</v>
      </c>
      <c r="D3" s="111" t="s">
        <v>5</v>
      </c>
      <c r="E3" s="111"/>
      <c r="F3" s="111"/>
      <c r="G3" s="111"/>
      <c r="H3" s="111"/>
    </row>
    <row r="4" s="103" customFormat="1" ht="22" customHeight="1" spans="1:8">
      <c r="A4" s="112"/>
      <c r="B4" s="112"/>
      <c r="C4" s="111"/>
      <c r="D4" s="111" t="s">
        <v>6</v>
      </c>
      <c r="E4" s="113" t="s">
        <v>7</v>
      </c>
      <c r="F4" s="113"/>
      <c r="G4" s="113"/>
      <c r="H4" s="114" t="s">
        <v>8</v>
      </c>
    </row>
    <row r="5" s="103" customFormat="1" ht="34" customHeight="1" spans="1:8">
      <c r="A5" s="115"/>
      <c r="B5" s="115"/>
      <c r="C5" s="111"/>
      <c r="D5" s="111"/>
      <c r="E5" s="114" t="s">
        <v>9</v>
      </c>
      <c r="F5" s="114" t="s">
        <v>10</v>
      </c>
      <c r="G5" s="114" t="s">
        <v>11</v>
      </c>
      <c r="H5" s="114"/>
    </row>
    <row r="6" s="103" customFormat="1" ht="20" customHeight="1" spans="1:8">
      <c r="A6" s="116"/>
      <c r="B6" s="117" t="s">
        <v>12</v>
      </c>
      <c r="C6" s="116">
        <f>C7+C32+C41+C56+C58+C63+C66+C68</f>
        <v>159</v>
      </c>
      <c r="D6" s="116">
        <f>E6+F6+G6+H6</f>
        <v>25246.79</v>
      </c>
      <c r="E6" s="116">
        <f>E7+E32+E41+E56+E58+E63+E66+E68</f>
        <v>9054.8</v>
      </c>
      <c r="F6" s="116"/>
      <c r="G6" s="116">
        <v>4948</v>
      </c>
      <c r="H6" s="116">
        <f>H7+H32+H41+H56+H58+H63+H66+H68</f>
        <v>11243.99</v>
      </c>
    </row>
    <row r="7" s="103" customFormat="1" ht="20" customHeight="1" spans="1:8">
      <c r="A7" s="116">
        <v>1</v>
      </c>
      <c r="B7" s="118" t="s">
        <v>13</v>
      </c>
      <c r="C7" s="89">
        <f>C8+C14+C19+C22+C27+C30+C31</f>
        <v>85</v>
      </c>
      <c r="D7" s="116">
        <f t="shared" ref="D7:D38" si="0">E7+F7+G7+H7</f>
        <v>19943</v>
      </c>
      <c r="E7" s="89">
        <f>E8+E14+E19+E22+E27+E30+E31</f>
        <v>6029</v>
      </c>
      <c r="F7" s="89"/>
      <c r="G7" s="89">
        <v>2844</v>
      </c>
      <c r="H7" s="89">
        <v>11070</v>
      </c>
    </row>
    <row r="8" s="103" customFormat="1" ht="20" customHeight="1" spans="1:8">
      <c r="A8" s="116">
        <v>2</v>
      </c>
      <c r="B8" s="119" t="s">
        <v>14</v>
      </c>
      <c r="C8" s="116">
        <f>C9+C10+C11+C12+C13</f>
        <v>50</v>
      </c>
      <c r="D8" s="116">
        <f t="shared" si="0"/>
        <v>15526</v>
      </c>
      <c r="E8" s="116">
        <f>E9+E10+E11+E12+E13</f>
        <v>3269</v>
      </c>
      <c r="F8" s="116"/>
      <c r="G8" s="116">
        <v>2551</v>
      </c>
      <c r="H8" s="116">
        <v>9706</v>
      </c>
    </row>
    <row r="9" s="103" customFormat="1" ht="20" customHeight="1" spans="1:8">
      <c r="A9" s="116">
        <v>3</v>
      </c>
      <c r="B9" s="119" t="s">
        <v>15</v>
      </c>
      <c r="C9" s="116">
        <v>14</v>
      </c>
      <c r="D9" s="116">
        <f t="shared" si="0"/>
        <v>3255</v>
      </c>
      <c r="E9" s="43">
        <v>1049</v>
      </c>
      <c r="F9" s="43"/>
      <c r="G9" s="43">
        <v>200</v>
      </c>
      <c r="H9" s="43">
        <v>2006</v>
      </c>
    </row>
    <row r="10" s="103" customFormat="1" ht="20" customHeight="1" spans="1:8">
      <c r="A10" s="116">
        <v>4</v>
      </c>
      <c r="B10" s="119" t="s">
        <v>16</v>
      </c>
      <c r="C10" s="116">
        <v>3</v>
      </c>
      <c r="D10" s="116">
        <f t="shared" si="0"/>
        <v>345</v>
      </c>
      <c r="E10" s="120">
        <v>50</v>
      </c>
      <c r="F10" s="120"/>
      <c r="G10" s="120">
        <v>80</v>
      </c>
      <c r="H10" s="120">
        <v>215</v>
      </c>
    </row>
    <row r="11" s="103" customFormat="1" ht="20" customHeight="1" spans="1:8">
      <c r="A11" s="116">
        <v>5</v>
      </c>
      <c r="B11" s="119" t="s">
        <v>17</v>
      </c>
      <c r="C11" s="116">
        <v>2</v>
      </c>
      <c r="D11" s="116">
        <f t="shared" si="0"/>
        <v>730</v>
      </c>
      <c r="E11" s="74">
        <v>80</v>
      </c>
      <c r="F11" s="74"/>
      <c r="G11" s="74">
        <v>200</v>
      </c>
      <c r="H11" s="74">
        <v>450</v>
      </c>
    </row>
    <row r="12" s="103" customFormat="1" ht="20" customHeight="1" spans="1:8">
      <c r="A12" s="116">
        <v>6</v>
      </c>
      <c r="B12" s="119" t="s">
        <v>18</v>
      </c>
      <c r="C12" s="116">
        <v>13</v>
      </c>
      <c r="D12" s="116">
        <f t="shared" si="0"/>
        <v>3475</v>
      </c>
      <c r="E12" s="121">
        <v>830</v>
      </c>
      <c r="F12" s="121"/>
      <c r="G12" s="121">
        <v>150</v>
      </c>
      <c r="H12" s="121">
        <v>2495</v>
      </c>
    </row>
    <row r="13" s="103" customFormat="1" ht="20" customHeight="1" spans="1:8">
      <c r="A13" s="116">
        <v>7</v>
      </c>
      <c r="B13" s="119" t="s">
        <v>19</v>
      </c>
      <c r="C13" s="116">
        <v>18</v>
      </c>
      <c r="D13" s="116">
        <f t="shared" si="0"/>
        <v>7521</v>
      </c>
      <c r="E13" s="122">
        <v>1260</v>
      </c>
      <c r="F13" s="122"/>
      <c r="G13" s="122">
        <v>1721</v>
      </c>
      <c r="H13" s="122">
        <v>4540</v>
      </c>
    </row>
    <row r="14" s="103" customFormat="1" ht="20" customHeight="1" spans="1:8">
      <c r="A14" s="116">
        <v>8</v>
      </c>
      <c r="B14" s="119" t="s">
        <v>20</v>
      </c>
      <c r="C14" s="116">
        <f>C15+C16+C17+C18</f>
        <v>6</v>
      </c>
      <c r="D14" s="116">
        <f t="shared" si="0"/>
        <v>1810</v>
      </c>
      <c r="E14" s="116">
        <f>E15+E16+E17+E18</f>
        <v>630</v>
      </c>
      <c r="F14" s="116"/>
      <c r="G14" s="116">
        <v>128</v>
      </c>
      <c r="H14" s="116">
        <v>1052</v>
      </c>
    </row>
    <row r="15" s="103" customFormat="1" ht="30" customHeight="1" spans="1:8">
      <c r="A15" s="116">
        <v>9</v>
      </c>
      <c r="B15" s="119" t="s">
        <v>21</v>
      </c>
      <c r="C15" s="120">
        <v>1</v>
      </c>
      <c r="D15" s="116">
        <f t="shared" si="0"/>
        <v>400</v>
      </c>
      <c r="E15" s="123">
        <v>160</v>
      </c>
      <c r="F15" s="123"/>
      <c r="G15" s="123"/>
      <c r="H15" s="74">
        <v>240</v>
      </c>
    </row>
    <row r="16" s="103" customFormat="1" ht="20" customHeight="1" spans="1:8">
      <c r="A16" s="116">
        <v>10</v>
      </c>
      <c r="B16" s="119" t="s">
        <v>22</v>
      </c>
      <c r="C16" s="120">
        <v>3</v>
      </c>
      <c r="D16" s="116">
        <f t="shared" si="0"/>
        <v>1240</v>
      </c>
      <c r="E16" s="123">
        <v>470</v>
      </c>
      <c r="F16" s="123"/>
      <c r="G16" s="123"/>
      <c r="H16" s="74">
        <v>770</v>
      </c>
    </row>
    <row r="17" s="103" customFormat="1" ht="20" customHeight="1" spans="1:8">
      <c r="A17" s="116">
        <v>11</v>
      </c>
      <c r="B17" s="43" t="s">
        <v>23</v>
      </c>
      <c r="C17" s="120">
        <v>1</v>
      </c>
      <c r="D17" s="116">
        <f t="shared" si="0"/>
        <v>70</v>
      </c>
      <c r="E17" s="123"/>
      <c r="F17" s="123"/>
      <c r="G17" s="123">
        <v>28</v>
      </c>
      <c r="H17" s="74">
        <v>42</v>
      </c>
    </row>
    <row r="18" s="103" customFormat="1" ht="20" customHeight="1" spans="1:8">
      <c r="A18" s="116">
        <v>12</v>
      </c>
      <c r="B18" s="119" t="s">
        <v>24</v>
      </c>
      <c r="C18" s="120">
        <v>1</v>
      </c>
      <c r="D18" s="116">
        <f t="shared" si="0"/>
        <v>100</v>
      </c>
      <c r="E18" s="120"/>
      <c r="F18" s="120"/>
      <c r="G18" s="120">
        <v>100</v>
      </c>
      <c r="H18" s="120"/>
    </row>
    <row r="19" s="103" customFormat="1" ht="20" customHeight="1" spans="1:8">
      <c r="A19" s="116">
        <v>13</v>
      </c>
      <c r="B19" s="119" t="s">
        <v>25</v>
      </c>
      <c r="C19" s="116">
        <f>C20+C21</f>
        <v>5</v>
      </c>
      <c r="D19" s="116">
        <f t="shared" si="0"/>
        <v>489</v>
      </c>
      <c r="E19" s="121">
        <f>E20+E21</f>
        <v>360</v>
      </c>
      <c r="F19" s="121"/>
      <c r="G19" s="121">
        <v>17</v>
      </c>
      <c r="H19" s="121">
        <v>112</v>
      </c>
    </row>
    <row r="20" s="103" customFormat="1" ht="21" customHeight="1" spans="1:8">
      <c r="A20" s="116">
        <v>14</v>
      </c>
      <c r="B20" s="119" t="s">
        <v>26</v>
      </c>
      <c r="C20" s="116">
        <v>3</v>
      </c>
      <c r="D20" s="116">
        <f t="shared" si="0"/>
        <v>307</v>
      </c>
      <c r="E20" s="116">
        <v>290</v>
      </c>
      <c r="F20" s="116"/>
      <c r="G20" s="116">
        <v>17</v>
      </c>
      <c r="H20" s="116"/>
    </row>
    <row r="21" s="103" customFormat="1" ht="20" customHeight="1" spans="1:8">
      <c r="A21" s="116">
        <v>15</v>
      </c>
      <c r="B21" s="119" t="s">
        <v>27</v>
      </c>
      <c r="C21" s="116">
        <v>2</v>
      </c>
      <c r="D21" s="116">
        <f t="shared" si="0"/>
        <v>182</v>
      </c>
      <c r="E21" s="116">
        <v>70</v>
      </c>
      <c r="F21" s="116"/>
      <c r="G21" s="116"/>
      <c r="H21" s="116">
        <v>112</v>
      </c>
    </row>
    <row r="22" s="103" customFormat="1" ht="20" customHeight="1" spans="1:8">
      <c r="A22" s="116">
        <v>16</v>
      </c>
      <c r="B22" s="119" t="s">
        <v>28</v>
      </c>
      <c r="C22" s="116">
        <f>C25+C26</f>
        <v>7</v>
      </c>
      <c r="D22" s="116">
        <f t="shared" si="0"/>
        <v>648</v>
      </c>
      <c r="E22" s="116">
        <f>E25+E26</f>
        <v>500</v>
      </c>
      <c r="F22" s="116"/>
      <c r="G22" s="116">
        <v>148</v>
      </c>
      <c r="H22" s="116"/>
    </row>
    <row r="23" s="103" customFormat="1" ht="20" customHeight="1" spans="1:8">
      <c r="A23" s="116">
        <v>17</v>
      </c>
      <c r="B23" s="119" t="s">
        <v>29</v>
      </c>
      <c r="C23" s="116"/>
      <c r="D23" s="116">
        <f t="shared" si="0"/>
        <v>0</v>
      </c>
      <c r="E23" s="116"/>
      <c r="F23" s="116"/>
      <c r="G23" s="116"/>
      <c r="H23" s="116"/>
    </row>
    <row r="24" s="103" customFormat="1" ht="20" customHeight="1" spans="1:8">
      <c r="A24" s="116">
        <v>18</v>
      </c>
      <c r="B24" s="119" t="s">
        <v>30</v>
      </c>
      <c r="C24" s="116"/>
      <c r="D24" s="116">
        <f t="shared" si="0"/>
        <v>0</v>
      </c>
      <c r="E24" s="116"/>
      <c r="F24" s="116"/>
      <c r="G24" s="116"/>
      <c r="H24" s="116"/>
    </row>
    <row r="25" s="103" customFormat="1" ht="20" customHeight="1" spans="1:8">
      <c r="A25" s="116">
        <v>19</v>
      </c>
      <c r="B25" s="119" t="s">
        <v>31</v>
      </c>
      <c r="C25" s="116">
        <v>4</v>
      </c>
      <c r="D25" s="116">
        <f t="shared" si="0"/>
        <v>148</v>
      </c>
      <c r="E25" s="124"/>
      <c r="F25" s="124"/>
      <c r="G25" s="124">
        <v>148</v>
      </c>
      <c r="H25" s="121"/>
    </row>
    <row r="26" s="103" customFormat="1" ht="20" customHeight="1" spans="1:8">
      <c r="A26" s="116">
        <v>20</v>
      </c>
      <c r="B26" s="119" t="s">
        <v>32</v>
      </c>
      <c r="C26" s="116">
        <v>3</v>
      </c>
      <c r="D26" s="116">
        <f t="shared" si="0"/>
        <v>500</v>
      </c>
      <c r="E26" s="124">
        <v>500</v>
      </c>
      <c r="F26" s="124"/>
      <c r="G26" s="124"/>
      <c r="H26" s="121"/>
    </row>
    <row r="27" s="103" customFormat="1" ht="20" customHeight="1" spans="1:8">
      <c r="A27" s="116">
        <v>21</v>
      </c>
      <c r="B27" s="119" t="s">
        <v>33</v>
      </c>
      <c r="C27" s="116">
        <f>C28+C29</f>
        <v>2</v>
      </c>
      <c r="D27" s="116">
        <f t="shared" si="0"/>
        <v>420</v>
      </c>
      <c r="E27" s="116">
        <f>E28+E29</f>
        <v>420</v>
      </c>
      <c r="F27" s="116"/>
      <c r="G27" s="116"/>
      <c r="H27" s="116"/>
    </row>
    <row r="28" s="103" customFormat="1" ht="20" customHeight="1" spans="1:8">
      <c r="A28" s="116">
        <v>22</v>
      </c>
      <c r="B28" s="119" t="s">
        <v>34</v>
      </c>
      <c r="C28" s="116">
        <v>1</v>
      </c>
      <c r="D28" s="116">
        <f t="shared" si="0"/>
        <v>320</v>
      </c>
      <c r="E28" s="116">
        <v>320</v>
      </c>
      <c r="F28" s="116"/>
      <c r="G28" s="116"/>
      <c r="H28" s="116"/>
    </row>
    <row r="29" s="103" customFormat="1" ht="20" customHeight="1" spans="1:8">
      <c r="A29" s="116">
        <v>23</v>
      </c>
      <c r="B29" s="119" t="s">
        <v>35</v>
      </c>
      <c r="C29" s="116">
        <v>1</v>
      </c>
      <c r="D29" s="116">
        <f t="shared" si="0"/>
        <v>100</v>
      </c>
      <c r="E29" s="116">
        <v>100</v>
      </c>
      <c r="F29" s="116"/>
      <c r="G29" s="116"/>
      <c r="H29" s="116"/>
    </row>
    <row r="30" s="103" customFormat="1" ht="20" customHeight="1" spans="1:8">
      <c r="A30" s="116">
        <v>24</v>
      </c>
      <c r="B30" s="119" t="s">
        <v>36</v>
      </c>
      <c r="C30" s="116">
        <v>1</v>
      </c>
      <c r="D30" s="116">
        <f t="shared" si="0"/>
        <v>100</v>
      </c>
      <c r="E30" s="116">
        <v>100</v>
      </c>
      <c r="F30" s="116"/>
      <c r="G30" s="116"/>
      <c r="H30" s="116"/>
    </row>
    <row r="31" s="103" customFormat="1" ht="32" customHeight="1" spans="1:8">
      <c r="A31" s="116">
        <v>25</v>
      </c>
      <c r="B31" s="119" t="s">
        <v>37</v>
      </c>
      <c r="C31" s="121">
        <v>14</v>
      </c>
      <c r="D31" s="116">
        <f t="shared" si="0"/>
        <v>950</v>
      </c>
      <c r="E31" s="121">
        <v>750</v>
      </c>
      <c r="F31" s="121"/>
      <c r="G31" s="121">
        <v>200</v>
      </c>
      <c r="H31" s="121"/>
    </row>
    <row r="32" s="103" customFormat="1" ht="20" customHeight="1" spans="1:8">
      <c r="A32" s="116">
        <v>26</v>
      </c>
      <c r="B32" s="118" t="s">
        <v>38</v>
      </c>
      <c r="C32" s="89">
        <f>C33+C34+C37+C39+C40</f>
        <v>6</v>
      </c>
      <c r="D32" s="116">
        <f t="shared" si="0"/>
        <v>254.8</v>
      </c>
      <c r="E32" s="89">
        <f>E33+E34+E37+E39+E40</f>
        <v>209.8</v>
      </c>
      <c r="F32" s="89"/>
      <c r="G32" s="89">
        <v>45</v>
      </c>
      <c r="H32" s="125"/>
    </row>
    <row r="33" s="103" customFormat="1" ht="20" customHeight="1" spans="1:8">
      <c r="A33" s="116">
        <v>27</v>
      </c>
      <c r="B33" s="119" t="s">
        <v>39</v>
      </c>
      <c r="C33" s="116">
        <v>2</v>
      </c>
      <c r="D33" s="116">
        <f t="shared" si="0"/>
        <v>73</v>
      </c>
      <c r="E33" s="43">
        <v>73</v>
      </c>
      <c r="F33" s="43"/>
      <c r="G33" s="43"/>
      <c r="H33" s="126"/>
    </row>
    <row r="34" s="103" customFormat="1" ht="20" customHeight="1" spans="1:8">
      <c r="A34" s="116">
        <v>28</v>
      </c>
      <c r="B34" s="119" t="s">
        <v>40</v>
      </c>
      <c r="C34" s="116">
        <f>C35+C36</f>
        <v>2</v>
      </c>
      <c r="D34" s="116">
        <f t="shared" si="0"/>
        <v>0</v>
      </c>
      <c r="E34" s="116">
        <f>E35+E36</f>
        <v>0</v>
      </c>
      <c r="F34" s="116"/>
      <c r="G34" s="116"/>
      <c r="H34" s="116"/>
    </row>
    <row r="35" s="103" customFormat="1" ht="30" customHeight="1" spans="1:8">
      <c r="A35" s="116">
        <v>29</v>
      </c>
      <c r="B35" s="119" t="s">
        <v>41</v>
      </c>
      <c r="C35" s="116">
        <v>2</v>
      </c>
      <c r="D35" s="116">
        <f t="shared" si="0"/>
        <v>35</v>
      </c>
      <c r="E35" s="116"/>
      <c r="F35" s="116"/>
      <c r="G35" s="116">
        <v>35</v>
      </c>
      <c r="H35" s="116"/>
    </row>
    <row r="36" s="103" customFormat="1" ht="24" customHeight="1" spans="1:8">
      <c r="A36" s="116">
        <v>30</v>
      </c>
      <c r="B36" s="119" t="s">
        <v>42</v>
      </c>
      <c r="C36" s="116"/>
      <c r="D36" s="116"/>
      <c r="E36" s="116"/>
      <c r="F36" s="116"/>
      <c r="G36" s="116"/>
      <c r="H36" s="116"/>
    </row>
    <row r="37" s="103" customFormat="1" ht="24" customHeight="1" spans="1:8">
      <c r="A37" s="116">
        <v>31</v>
      </c>
      <c r="B37" s="119" t="s">
        <v>43</v>
      </c>
      <c r="C37" s="116">
        <v>1</v>
      </c>
      <c r="D37" s="116">
        <f t="shared" si="0"/>
        <v>10</v>
      </c>
      <c r="E37" s="116"/>
      <c r="F37" s="116"/>
      <c r="G37" s="116">
        <v>10</v>
      </c>
      <c r="H37" s="116"/>
    </row>
    <row r="38" s="103" customFormat="1" ht="25" customHeight="1" spans="1:8">
      <c r="A38" s="116">
        <v>32</v>
      </c>
      <c r="B38" s="119" t="s">
        <v>44</v>
      </c>
      <c r="C38" s="116">
        <v>1</v>
      </c>
      <c r="D38" s="116">
        <f t="shared" si="0"/>
        <v>10</v>
      </c>
      <c r="E38" s="116"/>
      <c r="F38" s="116"/>
      <c r="G38" s="116">
        <v>10</v>
      </c>
      <c r="H38" s="116"/>
    </row>
    <row r="39" s="103" customFormat="1" ht="24" customHeight="1" spans="1:8">
      <c r="A39" s="116">
        <v>33</v>
      </c>
      <c r="B39" s="119" t="s">
        <v>45</v>
      </c>
      <c r="C39" s="116"/>
      <c r="D39" s="116"/>
      <c r="E39" s="116"/>
      <c r="F39" s="116"/>
      <c r="G39" s="116"/>
      <c r="H39" s="116"/>
    </row>
    <row r="40" s="103" customFormat="1" ht="23" customHeight="1" spans="1:8">
      <c r="A40" s="116">
        <v>34</v>
      </c>
      <c r="B40" s="119" t="s">
        <v>46</v>
      </c>
      <c r="C40" s="116">
        <v>1</v>
      </c>
      <c r="D40" s="116">
        <f t="shared" ref="D39:D68" si="1">E40+F40+G40+H40</f>
        <v>136.8</v>
      </c>
      <c r="E40" s="116">
        <v>136.8</v>
      </c>
      <c r="F40" s="116"/>
      <c r="G40" s="116"/>
      <c r="H40" s="116"/>
    </row>
    <row r="41" s="103" customFormat="1" ht="24" customHeight="1" spans="1:8">
      <c r="A41" s="116">
        <v>35</v>
      </c>
      <c r="B41" s="118" t="s">
        <v>47</v>
      </c>
      <c r="C41" s="116">
        <f>C42+C48+C53</f>
        <v>51</v>
      </c>
      <c r="D41" s="116">
        <f t="shared" si="1"/>
        <v>4292.99</v>
      </c>
      <c r="E41" s="116">
        <v>2500</v>
      </c>
      <c r="F41" s="116"/>
      <c r="G41" s="116">
        <f>G42+G48+G53</f>
        <v>1619</v>
      </c>
      <c r="H41" s="116">
        <f>H42+H48+H53</f>
        <v>173.99</v>
      </c>
    </row>
    <row r="42" s="103" customFormat="1" ht="36" customHeight="1" spans="1:8">
      <c r="A42" s="116">
        <v>36</v>
      </c>
      <c r="B42" s="119" t="s">
        <v>48</v>
      </c>
      <c r="C42" s="116">
        <f>C44+C45+C46+C47</f>
        <v>29</v>
      </c>
      <c r="D42" s="116">
        <f t="shared" si="1"/>
        <v>2635.99</v>
      </c>
      <c r="E42" s="127">
        <v>2105</v>
      </c>
      <c r="F42" s="127"/>
      <c r="G42" s="127">
        <f>G44+G45+G46</f>
        <v>357</v>
      </c>
      <c r="H42" s="116">
        <f>H44+H45+H46+H47</f>
        <v>173.99</v>
      </c>
    </row>
    <row r="43" s="103" customFormat="1" ht="30" customHeight="1" spans="1:8">
      <c r="A43" s="116">
        <v>37</v>
      </c>
      <c r="B43" s="119" t="s">
        <v>49</v>
      </c>
      <c r="C43" s="116"/>
      <c r="D43" s="116">
        <f t="shared" si="1"/>
        <v>0</v>
      </c>
      <c r="E43" s="116"/>
      <c r="F43" s="116"/>
      <c r="G43" s="116"/>
      <c r="H43" s="127"/>
    </row>
    <row r="44" s="103" customFormat="1" ht="44" customHeight="1" spans="1:8">
      <c r="A44" s="116">
        <v>38</v>
      </c>
      <c r="B44" s="119" t="s">
        <v>50</v>
      </c>
      <c r="C44" s="116">
        <v>11</v>
      </c>
      <c r="D44" s="116">
        <f t="shared" si="1"/>
        <v>880</v>
      </c>
      <c r="E44" s="43">
        <v>640</v>
      </c>
      <c r="F44" s="43"/>
      <c r="G44" s="43">
        <v>240</v>
      </c>
      <c r="H44" s="127"/>
    </row>
    <row r="45" s="103" customFormat="1" ht="35" customHeight="1" spans="1:8">
      <c r="A45" s="116">
        <v>39</v>
      </c>
      <c r="B45" s="119" t="s">
        <v>51</v>
      </c>
      <c r="C45" s="116">
        <v>2</v>
      </c>
      <c r="D45" s="116">
        <f t="shared" si="1"/>
        <v>67</v>
      </c>
      <c r="E45" s="116">
        <v>50</v>
      </c>
      <c r="F45" s="116"/>
      <c r="G45" s="116">
        <v>17</v>
      </c>
      <c r="H45" s="127"/>
    </row>
    <row r="46" s="103" customFormat="1" ht="27" customHeight="1" spans="1:8">
      <c r="A46" s="116">
        <v>40</v>
      </c>
      <c r="B46" s="119" t="s">
        <v>52</v>
      </c>
      <c r="C46" s="116">
        <v>10</v>
      </c>
      <c r="D46" s="116">
        <f t="shared" si="1"/>
        <v>639</v>
      </c>
      <c r="E46" s="43">
        <v>539</v>
      </c>
      <c r="F46" s="43"/>
      <c r="G46" s="43">
        <v>100</v>
      </c>
      <c r="H46" s="127"/>
    </row>
    <row r="47" s="104" customFormat="1" ht="23" customHeight="1" spans="1:8">
      <c r="A47" s="116">
        <v>41</v>
      </c>
      <c r="B47" s="119" t="s">
        <v>53</v>
      </c>
      <c r="C47" s="116">
        <v>6</v>
      </c>
      <c r="D47" s="116">
        <f t="shared" si="1"/>
        <v>1049.99</v>
      </c>
      <c r="E47" s="116">
        <v>876</v>
      </c>
      <c r="F47" s="116"/>
      <c r="G47" s="116"/>
      <c r="H47" s="116">
        <v>173.99</v>
      </c>
    </row>
    <row r="48" s="103" customFormat="1" ht="24" customHeight="1" spans="1:8">
      <c r="A48" s="116">
        <v>42</v>
      </c>
      <c r="B48" s="119" t="s">
        <v>54</v>
      </c>
      <c r="C48" s="116">
        <f>C50+C51+C52+C49</f>
        <v>16</v>
      </c>
      <c r="D48" s="116">
        <f t="shared" si="1"/>
        <v>1365</v>
      </c>
      <c r="E48" s="116">
        <f>E50+E51+E52+E49</f>
        <v>395</v>
      </c>
      <c r="F48" s="116"/>
      <c r="G48" s="116">
        <v>970</v>
      </c>
      <c r="H48" s="116"/>
    </row>
    <row r="49" s="103" customFormat="1" ht="30" customHeight="1" spans="1:8">
      <c r="A49" s="116">
        <v>43</v>
      </c>
      <c r="B49" s="119" t="s">
        <v>55</v>
      </c>
      <c r="C49" s="116">
        <v>1</v>
      </c>
      <c r="D49" s="116">
        <f t="shared" si="1"/>
        <v>20</v>
      </c>
      <c r="E49" s="116"/>
      <c r="F49" s="116"/>
      <c r="G49" s="116">
        <v>20</v>
      </c>
      <c r="H49" s="116"/>
    </row>
    <row r="50" s="103" customFormat="1" ht="20" customHeight="1" spans="1:8">
      <c r="A50" s="116">
        <v>44</v>
      </c>
      <c r="B50" s="119" t="s">
        <v>56</v>
      </c>
      <c r="C50" s="116"/>
      <c r="D50" s="116"/>
      <c r="E50" s="116"/>
      <c r="F50" s="116"/>
      <c r="G50" s="116"/>
      <c r="H50" s="116"/>
    </row>
    <row r="51" s="103" customFormat="1" ht="20" customHeight="1" spans="1:8">
      <c r="A51" s="116">
        <v>45</v>
      </c>
      <c r="B51" s="119" t="s">
        <v>57</v>
      </c>
      <c r="C51" s="116"/>
      <c r="D51" s="116"/>
      <c r="E51" s="116"/>
      <c r="F51" s="116"/>
      <c r="G51" s="116"/>
      <c r="H51" s="116"/>
    </row>
    <row r="52" s="103" customFormat="1" ht="20" customHeight="1" spans="1:8">
      <c r="A52" s="116">
        <v>46</v>
      </c>
      <c r="B52" s="119" t="s">
        <v>58</v>
      </c>
      <c r="C52" s="116">
        <v>15</v>
      </c>
      <c r="D52" s="116">
        <f t="shared" si="1"/>
        <v>1345</v>
      </c>
      <c r="E52" s="116">
        <v>395</v>
      </c>
      <c r="F52" s="116"/>
      <c r="G52" s="116">
        <v>950</v>
      </c>
      <c r="H52" s="116"/>
    </row>
    <row r="53" s="103" customFormat="1" ht="20" customHeight="1" spans="1:8">
      <c r="A53" s="116">
        <v>47</v>
      </c>
      <c r="B53" s="119" t="s">
        <v>59</v>
      </c>
      <c r="C53" s="116">
        <v>6</v>
      </c>
      <c r="D53" s="116">
        <f t="shared" si="1"/>
        <v>292</v>
      </c>
      <c r="E53" s="116"/>
      <c r="F53" s="116"/>
      <c r="G53" s="116">
        <v>292</v>
      </c>
      <c r="H53" s="116"/>
    </row>
    <row r="54" s="103" customFormat="1" ht="20" customHeight="1" spans="1:8">
      <c r="A54" s="116">
        <v>48</v>
      </c>
      <c r="B54" s="119" t="s">
        <v>60</v>
      </c>
      <c r="C54" s="116">
        <v>4</v>
      </c>
      <c r="D54" s="116">
        <f t="shared" si="1"/>
        <v>72</v>
      </c>
      <c r="E54" s="116"/>
      <c r="F54" s="116"/>
      <c r="G54" s="116">
        <v>72</v>
      </c>
      <c r="H54" s="116"/>
    </row>
    <row r="55" s="103" customFormat="1" ht="20" customHeight="1" spans="1:8">
      <c r="A55" s="116">
        <v>49</v>
      </c>
      <c r="B55" s="119" t="s">
        <v>61</v>
      </c>
      <c r="C55" s="116">
        <v>2</v>
      </c>
      <c r="D55" s="116"/>
      <c r="E55" s="116"/>
      <c r="F55" s="116"/>
      <c r="G55" s="116">
        <v>220</v>
      </c>
      <c r="H55" s="116"/>
    </row>
    <row r="56" s="103" customFormat="1" ht="20" customHeight="1" spans="1:8">
      <c r="A56" s="116">
        <v>50</v>
      </c>
      <c r="B56" s="118" t="s">
        <v>62</v>
      </c>
      <c r="C56" s="125"/>
      <c r="D56" s="116"/>
      <c r="E56" s="125"/>
      <c r="F56" s="125"/>
      <c r="G56" s="125"/>
      <c r="H56" s="125"/>
    </row>
    <row r="57" s="103" customFormat="1" ht="20" customHeight="1" spans="1:8">
      <c r="A57" s="116">
        <v>51</v>
      </c>
      <c r="B57" s="119" t="s">
        <v>63</v>
      </c>
      <c r="C57" s="116"/>
      <c r="D57" s="116"/>
      <c r="E57" s="116"/>
      <c r="F57" s="116"/>
      <c r="G57" s="116"/>
      <c r="H57" s="116"/>
    </row>
    <row r="58" s="103" customFormat="1" ht="20" customHeight="1" spans="1:8">
      <c r="A58" s="116">
        <v>52</v>
      </c>
      <c r="B58" s="118" t="s">
        <v>64</v>
      </c>
      <c r="C58" s="116">
        <f>C60</f>
        <v>3</v>
      </c>
      <c r="D58" s="116">
        <f>E58+F58+G58+H58</f>
        <v>76</v>
      </c>
      <c r="E58" s="116">
        <f>E60</f>
        <v>36</v>
      </c>
      <c r="F58" s="116"/>
      <c r="G58" s="116">
        <v>40</v>
      </c>
      <c r="H58" s="125"/>
    </row>
    <row r="59" s="103" customFormat="1" ht="20" customHeight="1" spans="1:8">
      <c r="A59" s="116">
        <v>53</v>
      </c>
      <c r="B59" s="119" t="s">
        <v>65</v>
      </c>
      <c r="C59" s="116"/>
      <c r="D59" s="116"/>
      <c r="E59" s="116"/>
      <c r="F59" s="116"/>
      <c r="G59" s="116"/>
      <c r="H59" s="116"/>
    </row>
    <row r="60" s="103" customFormat="1" ht="20" customHeight="1" spans="1:8">
      <c r="A60" s="116">
        <v>54</v>
      </c>
      <c r="B60" s="119" t="s">
        <v>66</v>
      </c>
      <c r="C60" s="116">
        <v>3</v>
      </c>
      <c r="D60" s="116">
        <f>E60+F60+G60+H60</f>
        <v>76</v>
      </c>
      <c r="E60" s="116">
        <v>36</v>
      </c>
      <c r="F60" s="116"/>
      <c r="G60" s="116">
        <v>40</v>
      </c>
      <c r="H60" s="116"/>
    </row>
    <row r="61" s="103" customFormat="1" ht="20" customHeight="1" spans="1:8">
      <c r="A61" s="116">
        <v>55</v>
      </c>
      <c r="B61" s="119" t="s">
        <v>67</v>
      </c>
      <c r="C61" s="116"/>
      <c r="D61" s="116"/>
      <c r="E61" s="116"/>
      <c r="F61" s="116"/>
      <c r="G61" s="116"/>
      <c r="H61" s="116"/>
    </row>
    <row r="62" s="103" customFormat="1" ht="20" customHeight="1" spans="1:8">
      <c r="A62" s="116">
        <v>56</v>
      </c>
      <c r="B62" s="119" t="s">
        <v>68</v>
      </c>
      <c r="C62" s="116"/>
      <c r="D62" s="116"/>
      <c r="E62" s="116"/>
      <c r="F62" s="116"/>
      <c r="G62" s="116"/>
      <c r="H62" s="116"/>
    </row>
    <row r="63" s="103" customFormat="1" ht="33" customHeight="1" spans="1:8">
      <c r="A63" s="116">
        <v>57</v>
      </c>
      <c r="B63" s="118" t="s">
        <v>69</v>
      </c>
      <c r="C63" s="125"/>
      <c r="D63" s="116"/>
      <c r="E63" s="125"/>
      <c r="F63" s="125"/>
      <c r="G63" s="125"/>
      <c r="H63" s="125"/>
    </row>
    <row r="64" s="103" customFormat="1" ht="20" customHeight="1" spans="1:8">
      <c r="A64" s="116">
        <v>58</v>
      </c>
      <c r="B64" s="119" t="s">
        <v>70</v>
      </c>
      <c r="C64" s="116"/>
      <c r="D64" s="116"/>
      <c r="E64" s="116"/>
      <c r="F64" s="116"/>
      <c r="G64" s="116"/>
      <c r="H64" s="116"/>
    </row>
    <row r="65" s="103" customFormat="1" ht="20" customHeight="1" spans="1:8">
      <c r="A65" s="116">
        <v>59</v>
      </c>
      <c r="B65" s="119" t="s">
        <v>71</v>
      </c>
      <c r="C65" s="116"/>
      <c r="D65" s="116"/>
      <c r="E65" s="116"/>
      <c r="F65" s="116"/>
      <c r="G65" s="116"/>
      <c r="H65" s="116"/>
    </row>
    <row r="66" s="103" customFormat="1" ht="20" customHeight="1" spans="1:8">
      <c r="A66" s="116">
        <v>60</v>
      </c>
      <c r="B66" s="118" t="s">
        <v>72</v>
      </c>
      <c r="C66" s="116">
        <f>C67</f>
        <v>9</v>
      </c>
      <c r="D66" s="116">
        <f>E66+F66+G66+H66</f>
        <v>280</v>
      </c>
      <c r="E66" s="116">
        <f>E67</f>
        <v>280</v>
      </c>
      <c r="F66" s="116"/>
      <c r="G66" s="116"/>
      <c r="H66" s="125"/>
    </row>
    <row r="67" s="103" customFormat="1" ht="20" customHeight="1" spans="1:8">
      <c r="A67" s="116">
        <v>61</v>
      </c>
      <c r="B67" s="43" t="s">
        <v>73</v>
      </c>
      <c r="C67" s="116">
        <v>9</v>
      </c>
      <c r="D67" s="116">
        <f>E67+F67+G67+H67</f>
        <v>280</v>
      </c>
      <c r="E67" s="116">
        <v>280</v>
      </c>
      <c r="F67" s="116"/>
      <c r="G67" s="116"/>
      <c r="H67" s="116"/>
    </row>
    <row r="68" s="103" customFormat="1" ht="20" customHeight="1" spans="1:8">
      <c r="A68" s="116">
        <v>62</v>
      </c>
      <c r="B68" s="118" t="s">
        <v>74</v>
      </c>
      <c r="C68" s="89">
        <f>C69</f>
        <v>5</v>
      </c>
      <c r="D68" s="116">
        <f>E68+F68+G68+H68</f>
        <v>600</v>
      </c>
      <c r="E68" s="89"/>
      <c r="F68" s="89"/>
      <c r="G68" s="89">
        <v>600</v>
      </c>
      <c r="H68" s="125"/>
    </row>
    <row r="69" s="103" customFormat="1" ht="20" customHeight="1" spans="1:8">
      <c r="A69" s="116">
        <v>63</v>
      </c>
      <c r="B69" s="43" t="s">
        <v>75</v>
      </c>
      <c r="C69" s="116">
        <v>5</v>
      </c>
      <c r="D69" s="116">
        <f>E69+F69+G69+H69</f>
        <v>600</v>
      </c>
      <c r="E69" s="116"/>
      <c r="F69" s="116"/>
      <c r="G69" s="116">
        <v>600</v>
      </c>
      <c r="H69" s="116"/>
    </row>
    <row r="70" ht="15" customHeight="1"/>
  </sheetData>
  <mergeCells count="9">
    <mergeCell ref="A1:B1"/>
    <mergeCell ref="A2:H2"/>
    <mergeCell ref="D3:H3"/>
    <mergeCell ref="E4:G4"/>
    <mergeCell ref="A3:A5"/>
    <mergeCell ref="B3:B5"/>
    <mergeCell ref="C3:C5"/>
    <mergeCell ref="D4:D5"/>
    <mergeCell ref="H4:H5"/>
  </mergeCells>
  <pageMargins left="0.751388888888889" right="0.751388888888889" top="0.66875" bottom="0.590277777777778" header="0.5" footer="0.5"/>
  <pageSetup paperSize="9" scale="87" fitToHeight="0"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261"/>
  <sheetViews>
    <sheetView tabSelected="1" zoomScale="55" zoomScaleNormal="55" workbookViewId="0">
      <pane ySplit="6" topLeftCell="A170" activePane="bottomLeft" state="frozen"/>
      <selection/>
      <selection pane="bottomLeft" activeCell="C176" sqref="C176"/>
    </sheetView>
  </sheetViews>
  <sheetFormatPr defaultColWidth="9" defaultRowHeight="18.75" customHeight="1"/>
  <cols>
    <col min="1" max="1" width="7.125" style="2" customWidth="1"/>
    <col min="2" max="2" width="24.7083333333333" style="3" customWidth="1"/>
    <col min="3" max="3" width="28.625" style="4" customWidth="1"/>
    <col min="4" max="4" width="65.7083333333333" style="5" customWidth="1"/>
    <col min="5" max="5" width="12.9166666666667" style="5" customWidth="1"/>
    <col min="6" max="6" width="7.5" style="5" customWidth="1"/>
    <col min="7" max="7" width="5.41666666666667" style="5" customWidth="1"/>
    <col min="8" max="8" width="79.25" style="5" customWidth="1"/>
    <col min="9" max="9" width="23.175" style="4" customWidth="1"/>
    <col min="10" max="10" width="77.125" style="5" customWidth="1"/>
    <col min="11" max="11" width="39.3166666666667" style="5" customWidth="1"/>
    <col min="12" max="12" width="10.625" style="5" customWidth="1"/>
    <col min="13" max="13" width="10.875" style="5" customWidth="1"/>
    <col min="14" max="14" width="14.625" style="5" customWidth="1"/>
    <col min="15" max="15" width="16.625" style="5" customWidth="1"/>
    <col min="16" max="16" width="13.625" style="5" customWidth="1"/>
    <col min="17" max="17" width="10.875" style="5" customWidth="1"/>
    <col min="18" max="18" width="11.625" style="5" customWidth="1"/>
    <col min="19" max="19" width="10.875" style="5" customWidth="1"/>
    <col min="20" max="20" width="13.75" style="5" customWidth="1"/>
    <col min="21" max="21" width="10.875" style="6" customWidth="1"/>
    <col min="22" max="22" width="17.5" style="6" customWidth="1"/>
    <col min="23" max="23" width="15.875" style="6" customWidth="1"/>
    <col min="24" max="24" width="11.0416666666667" style="4" customWidth="1"/>
    <col min="25" max="31" width="11.0666666666667" style="4" customWidth="1"/>
    <col min="32" max="32" width="9.16666666666667" style="4" customWidth="1"/>
    <col min="33" max="33" width="9.375" style="4" customWidth="1"/>
    <col min="34" max="37" width="11.0666666666667" style="4" customWidth="1"/>
    <col min="38" max="16384" width="9" style="2"/>
  </cols>
  <sheetData>
    <row r="1" ht="44" customHeight="1" spans="1:2">
      <c r="A1" s="7" t="s">
        <v>76</v>
      </c>
      <c r="B1" s="7"/>
    </row>
    <row r="2" s="1" customFormat="1" ht="71" customHeight="1" spans="1:37">
      <c r="A2" s="8" t="s">
        <v>77</v>
      </c>
      <c r="B2" s="8"/>
      <c r="C2" s="8"/>
      <c r="D2" s="9"/>
      <c r="E2" s="9"/>
      <c r="F2" s="9"/>
      <c r="G2" s="9"/>
      <c r="H2" s="9"/>
      <c r="I2" s="8"/>
      <c r="J2" s="9"/>
      <c r="K2" s="9"/>
      <c r="L2" s="9"/>
      <c r="M2" s="9"/>
      <c r="N2" s="9"/>
      <c r="O2" s="9"/>
      <c r="P2" s="9"/>
      <c r="Q2" s="9"/>
      <c r="R2" s="9"/>
      <c r="S2" s="9"/>
      <c r="T2" s="9"/>
      <c r="U2" s="54"/>
      <c r="V2" s="54"/>
      <c r="W2" s="54"/>
      <c r="X2" s="8"/>
      <c r="Y2" s="8"/>
      <c r="Z2" s="8"/>
      <c r="AA2" s="8"/>
      <c r="AB2" s="8"/>
      <c r="AC2" s="8"/>
      <c r="AD2" s="8"/>
      <c r="AE2" s="8"/>
      <c r="AF2" s="8"/>
      <c r="AG2" s="8"/>
      <c r="AH2" s="8"/>
      <c r="AI2" s="8"/>
      <c r="AJ2" s="8"/>
      <c r="AK2" s="8"/>
    </row>
    <row r="4" s="2" customFormat="1" ht="37.5" customHeight="1" spans="1:37">
      <c r="A4" s="10" t="s">
        <v>2</v>
      </c>
      <c r="B4" s="11" t="s">
        <v>3</v>
      </c>
      <c r="C4" s="11" t="s">
        <v>78</v>
      </c>
      <c r="D4" s="11" t="s">
        <v>79</v>
      </c>
      <c r="E4" s="11" t="s">
        <v>80</v>
      </c>
      <c r="F4" s="12" t="s">
        <v>81</v>
      </c>
      <c r="G4" s="13"/>
      <c r="H4" s="11" t="s">
        <v>82</v>
      </c>
      <c r="I4" s="11" t="s">
        <v>83</v>
      </c>
      <c r="J4" s="48" t="s">
        <v>84</v>
      </c>
      <c r="K4" s="48"/>
      <c r="L4" s="48"/>
      <c r="M4" s="48"/>
      <c r="N4" s="48"/>
      <c r="O4" s="48"/>
      <c r="P4" s="48"/>
      <c r="Q4" s="48"/>
      <c r="R4" s="48"/>
      <c r="S4" s="13" t="s">
        <v>85</v>
      </c>
      <c r="T4" s="11" t="s">
        <v>86</v>
      </c>
      <c r="U4" s="11" t="s">
        <v>87</v>
      </c>
      <c r="V4" s="11" t="s">
        <v>88</v>
      </c>
      <c r="W4" s="11" t="s">
        <v>89</v>
      </c>
      <c r="X4" s="48" t="s">
        <v>5</v>
      </c>
      <c r="Y4" s="48"/>
      <c r="Z4" s="48"/>
      <c r="AA4" s="48"/>
      <c r="AB4" s="48"/>
      <c r="AC4" s="67" t="s">
        <v>90</v>
      </c>
      <c r="AD4" s="55"/>
      <c r="AE4" s="48" t="s">
        <v>91</v>
      </c>
      <c r="AF4" s="48" t="s">
        <v>92</v>
      </c>
      <c r="AG4" s="48" t="s">
        <v>93</v>
      </c>
      <c r="AH4" s="48" t="s">
        <v>94</v>
      </c>
      <c r="AI4" s="48"/>
      <c r="AJ4" s="48" t="s">
        <v>95</v>
      </c>
      <c r="AK4" s="48"/>
    </row>
    <row r="5" s="2" customFormat="1" ht="32.25" customHeight="1" spans="1:37">
      <c r="A5" s="14"/>
      <c r="B5" s="11"/>
      <c r="C5" s="11"/>
      <c r="D5" s="11"/>
      <c r="E5" s="15"/>
      <c r="F5" s="16"/>
      <c r="G5" s="17"/>
      <c r="H5" s="11"/>
      <c r="I5" s="15"/>
      <c r="J5" s="48" t="s">
        <v>96</v>
      </c>
      <c r="K5" s="48" t="s">
        <v>97</v>
      </c>
      <c r="L5" s="48"/>
      <c r="M5" s="48"/>
      <c r="N5" s="48"/>
      <c r="O5" s="48" t="s">
        <v>98</v>
      </c>
      <c r="P5" s="48"/>
      <c r="Q5" s="48"/>
      <c r="R5" s="48" t="s">
        <v>99</v>
      </c>
      <c r="S5" s="17"/>
      <c r="T5" s="11"/>
      <c r="U5" s="11"/>
      <c r="V5" s="11"/>
      <c r="W5" s="15"/>
      <c r="X5" s="55" t="s">
        <v>6</v>
      </c>
      <c r="Y5" s="48" t="s">
        <v>7</v>
      </c>
      <c r="Z5" s="48"/>
      <c r="AA5" s="48"/>
      <c r="AB5" s="48" t="s">
        <v>8</v>
      </c>
      <c r="AC5" s="68" t="s">
        <v>100</v>
      </c>
      <c r="AD5" s="68" t="s">
        <v>101</v>
      </c>
      <c r="AE5" s="48"/>
      <c r="AF5" s="48"/>
      <c r="AG5" s="48"/>
      <c r="AH5" s="48" t="s">
        <v>102</v>
      </c>
      <c r="AI5" s="48" t="s">
        <v>103</v>
      </c>
      <c r="AJ5" s="48" t="s">
        <v>95</v>
      </c>
      <c r="AK5" s="48" t="s">
        <v>104</v>
      </c>
    </row>
    <row r="6" s="2" customFormat="1" ht="70" customHeight="1" spans="1:37">
      <c r="A6" s="18"/>
      <c r="B6" s="11"/>
      <c r="C6" s="11"/>
      <c r="D6" s="11"/>
      <c r="E6" s="15"/>
      <c r="F6" s="19"/>
      <c r="G6" s="20"/>
      <c r="H6" s="11"/>
      <c r="I6" s="15"/>
      <c r="J6" s="48"/>
      <c r="K6" s="48" t="s">
        <v>105</v>
      </c>
      <c r="L6" s="48" t="s">
        <v>106</v>
      </c>
      <c r="M6" s="48" t="s">
        <v>107</v>
      </c>
      <c r="N6" s="48" t="s">
        <v>108</v>
      </c>
      <c r="O6" s="48" t="s">
        <v>109</v>
      </c>
      <c r="P6" s="48" t="s">
        <v>110</v>
      </c>
      <c r="Q6" s="48" t="s">
        <v>111</v>
      </c>
      <c r="R6" s="48"/>
      <c r="S6" s="20"/>
      <c r="T6" s="11"/>
      <c r="U6" s="11"/>
      <c r="V6" s="11"/>
      <c r="W6" s="15"/>
      <c r="X6" s="55"/>
      <c r="Y6" s="48" t="s">
        <v>9</v>
      </c>
      <c r="Z6" s="48" t="s">
        <v>10</v>
      </c>
      <c r="AA6" s="48" t="s">
        <v>11</v>
      </c>
      <c r="AB6" s="48"/>
      <c r="AC6" s="69"/>
      <c r="AD6" s="69"/>
      <c r="AE6" s="48"/>
      <c r="AF6" s="48"/>
      <c r="AG6" s="48"/>
      <c r="AH6" s="48"/>
      <c r="AI6" s="48"/>
      <c r="AJ6" s="48"/>
      <c r="AK6" s="48"/>
    </row>
    <row r="7" s="2" customFormat="1" ht="34" customHeight="1" spans="1:37">
      <c r="A7" s="21"/>
      <c r="B7" s="22" t="s">
        <v>112</v>
      </c>
      <c r="C7" s="23"/>
      <c r="D7" s="24"/>
      <c r="E7" s="24"/>
      <c r="F7" s="25"/>
      <c r="G7" s="26"/>
      <c r="H7" s="24"/>
      <c r="I7" s="23"/>
      <c r="J7" s="24"/>
      <c r="K7" s="24"/>
      <c r="L7" s="24"/>
      <c r="M7" s="24"/>
      <c r="N7" s="24"/>
      <c r="O7" s="24"/>
      <c r="P7" s="24"/>
      <c r="Q7" s="24"/>
      <c r="R7" s="24"/>
      <c r="S7" s="42"/>
      <c r="T7" s="23"/>
      <c r="U7" s="15"/>
      <c r="V7" s="15"/>
      <c r="W7" s="56"/>
      <c r="X7" s="15">
        <f>X8+X125+X148+X225+X245+X255</f>
        <v>25246.79</v>
      </c>
      <c r="Y7" s="15">
        <f>Y8+Y125+Y148+Y225+Y245+Y255</f>
        <v>9054.8</v>
      </c>
      <c r="Z7" s="15"/>
      <c r="AA7" s="15">
        <f>AA8+AA125+AA148+AA225+AA245+AA255</f>
        <v>4948</v>
      </c>
      <c r="AB7" s="15">
        <f>AB8+AB125+AB148+AB225+AB245+AB255</f>
        <v>11243.99</v>
      </c>
      <c r="AC7" s="15"/>
      <c r="AD7" s="15"/>
      <c r="AE7" s="15"/>
      <c r="AF7" s="15"/>
      <c r="AG7" s="15"/>
      <c r="AH7" s="15"/>
      <c r="AI7" s="15"/>
      <c r="AJ7" s="15"/>
      <c r="AK7" s="15"/>
    </row>
    <row r="8" s="2" customFormat="1" ht="34" customHeight="1" spans="1:37">
      <c r="A8" s="21"/>
      <c r="B8" s="27" t="s">
        <v>13</v>
      </c>
      <c r="C8" s="23"/>
      <c r="D8" s="24"/>
      <c r="E8" s="24"/>
      <c r="F8" s="28"/>
      <c r="G8" s="29"/>
      <c r="H8" s="24"/>
      <c r="I8" s="49"/>
      <c r="J8" s="50"/>
      <c r="K8" s="24"/>
      <c r="L8" s="50"/>
      <c r="M8" s="50"/>
      <c r="N8" s="50"/>
      <c r="O8" s="50"/>
      <c r="P8" s="50"/>
      <c r="Q8" s="50"/>
      <c r="R8" s="50"/>
      <c r="S8" s="42"/>
      <c r="T8" s="23"/>
      <c r="U8" s="53"/>
      <c r="V8" s="53"/>
      <c r="W8" s="56"/>
      <c r="X8" s="53">
        <f>X9+X65+X76+X84+X96+X110+X103</f>
        <v>19743</v>
      </c>
      <c r="Y8" s="53">
        <f>Y9+Y65+Y76+Y84+Y96+Y110+Y103</f>
        <v>6029</v>
      </c>
      <c r="Z8" s="53"/>
      <c r="AA8" s="53">
        <f>AA9+AA65+AA76+AA84+AA96+AA110+AA103</f>
        <v>2644</v>
      </c>
      <c r="AB8" s="53">
        <f>AB9+AB65+AB76+AB84+AB96+AB110+AB103</f>
        <v>11070</v>
      </c>
      <c r="AC8" s="53"/>
      <c r="AD8" s="53"/>
      <c r="AE8" s="53"/>
      <c r="AF8" s="53"/>
      <c r="AG8" s="53"/>
      <c r="AH8" s="53"/>
      <c r="AI8" s="53"/>
      <c r="AJ8" s="53"/>
      <c r="AK8" s="53"/>
    </row>
    <row r="9" s="2" customFormat="1" ht="34" customHeight="1" spans="1:37">
      <c r="A9" s="21"/>
      <c r="B9" s="15" t="s">
        <v>113</v>
      </c>
      <c r="C9" s="23"/>
      <c r="D9" s="24"/>
      <c r="E9" s="24"/>
      <c r="F9" s="28"/>
      <c r="G9" s="29"/>
      <c r="H9" s="24"/>
      <c r="I9" s="49"/>
      <c r="J9" s="50"/>
      <c r="K9" s="24"/>
      <c r="L9" s="50"/>
      <c r="M9" s="50"/>
      <c r="N9" s="50"/>
      <c r="O9" s="50"/>
      <c r="P9" s="50"/>
      <c r="Q9" s="50"/>
      <c r="R9" s="50"/>
      <c r="S9" s="42"/>
      <c r="T9" s="23"/>
      <c r="U9" s="53"/>
      <c r="V9" s="53"/>
      <c r="W9" s="56"/>
      <c r="X9" s="53">
        <f>X10+X25+X29+X32+X46</f>
        <v>15326</v>
      </c>
      <c r="Y9" s="53">
        <f>Y10+Y25+Y29+Y32+Y46</f>
        <v>3269</v>
      </c>
      <c r="Z9" s="53"/>
      <c r="AA9" s="53">
        <f>AA10+AA25+AA29+AA32+AA46</f>
        <v>2351</v>
      </c>
      <c r="AB9" s="53">
        <f>AB10+AB25+AB29+AB32+AB46</f>
        <v>9706</v>
      </c>
      <c r="AC9" s="53"/>
      <c r="AD9" s="53"/>
      <c r="AE9" s="53"/>
      <c r="AF9" s="53"/>
      <c r="AG9" s="53"/>
      <c r="AH9" s="53"/>
      <c r="AI9" s="53"/>
      <c r="AJ9" s="53"/>
      <c r="AK9" s="53"/>
    </row>
    <row r="10" s="2" customFormat="1" ht="34" customHeight="1" spans="1:37">
      <c r="A10" s="21"/>
      <c r="B10" s="27" t="s">
        <v>15</v>
      </c>
      <c r="C10" s="23"/>
      <c r="D10" s="24"/>
      <c r="E10" s="24"/>
      <c r="F10" s="25"/>
      <c r="G10" s="26"/>
      <c r="H10" s="24"/>
      <c r="I10" s="23"/>
      <c r="J10" s="24"/>
      <c r="K10" s="24"/>
      <c r="L10" s="24"/>
      <c r="M10" s="24"/>
      <c r="N10" s="24"/>
      <c r="O10" s="24"/>
      <c r="P10" s="24"/>
      <c r="Q10" s="24"/>
      <c r="R10" s="24"/>
      <c r="S10" s="42"/>
      <c r="T10" s="23"/>
      <c r="U10" s="15"/>
      <c r="V10" s="15"/>
      <c r="W10" s="56"/>
      <c r="X10" s="15">
        <f>SUM(X11:X24)</f>
        <v>3255</v>
      </c>
      <c r="Y10" s="15">
        <f>SUM(Y11:Y24)</f>
        <v>1049</v>
      </c>
      <c r="Z10" s="15"/>
      <c r="AA10" s="15">
        <f>SUM(AA11:AA24)</f>
        <v>200</v>
      </c>
      <c r="AB10" s="15">
        <f>SUM(AB11:AB24)</f>
        <v>2006</v>
      </c>
      <c r="AC10" s="15"/>
      <c r="AD10" s="15"/>
      <c r="AE10" s="15"/>
      <c r="AF10" s="15"/>
      <c r="AG10" s="15"/>
      <c r="AH10" s="15"/>
      <c r="AI10" s="15"/>
      <c r="AJ10" s="15"/>
      <c r="AK10" s="15"/>
    </row>
    <row r="11" s="2" customFormat="1" ht="108" customHeight="1" spans="1:37">
      <c r="A11" s="30">
        <v>1</v>
      </c>
      <c r="B11" s="15"/>
      <c r="C11" s="23" t="s">
        <v>114</v>
      </c>
      <c r="D11" s="24" t="s">
        <v>115</v>
      </c>
      <c r="E11" s="23" t="s">
        <v>116</v>
      </c>
      <c r="F11" s="31" t="s">
        <v>117</v>
      </c>
      <c r="G11" s="32"/>
      <c r="H11" s="24" t="s">
        <v>118</v>
      </c>
      <c r="I11" s="49" t="s">
        <v>119</v>
      </c>
      <c r="J11" s="24" t="s">
        <v>118</v>
      </c>
      <c r="K11" s="24" t="s">
        <v>115</v>
      </c>
      <c r="L11" s="51" t="s">
        <v>120</v>
      </c>
      <c r="M11" s="51" t="s">
        <v>121</v>
      </c>
      <c r="N11" s="27" t="s">
        <v>122</v>
      </c>
      <c r="O11" s="51" t="s">
        <v>123</v>
      </c>
      <c r="P11" s="51" t="s">
        <v>124</v>
      </c>
      <c r="Q11" s="51" t="s">
        <v>125</v>
      </c>
      <c r="R11" s="57" t="s">
        <v>126</v>
      </c>
      <c r="S11" s="42" t="s">
        <v>127</v>
      </c>
      <c r="T11" s="23" t="s">
        <v>128</v>
      </c>
      <c r="U11" s="51" t="s">
        <v>129</v>
      </c>
      <c r="V11" s="58" t="s">
        <v>130</v>
      </c>
      <c r="W11" s="15" t="s">
        <v>131</v>
      </c>
      <c r="X11" s="15">
        <v>153</v>
      </c>
      <c r="Y11" s="70">
        <v>50</v>
      </c>
      <c r="Z11" s="49"/>
      <c r="AA11" s="70"/>
      <c r="AB11" s="70">
        <v>103</v>
      </c>
      <c r="AC11" s="70">
        <v>373</v>
      </c>
      <c r="AD11" s="70">
        <v>48</v>
      </c>
      <c r="AE11" s="57" t="s">
        <v>132</v>
      </c>
      <c r="AF11" s="23" t="s">
        <v>133</v>
      </c>
      <c r="AG11" s="23" t="s">
        <v>133</v>
      </c>
      <c r="AH11" s="57" t="s">
        <v>132</v>
      </c>
      <c r="AI11" s="77" t="s">
        <v>134</v>
      </c>
      <c r="AJ11" s="57" t="s">
        <v>132</v>
      </c>
      <c r="AK11" s="57" t="s">
        <v>135</v>
      </c>
    </row>
    <row r="12" s="2" customFormat="1" ht="108" customHeight="1" spans="1:37">
      <c r="A12" s="30">
        <v>2</v>
      </c>
      <c r="B12" s="15"/>
      <c r="C12" s="23" t="s">
        <v>136</v>
      </c>
      <c r="D12" s="33" t="s">
        <v>137</v>
      </c>
      <c r="E12" s="23" t="s">
        <v>116</v>
      </c>
      <c r="F12" s="31" t="s">
        <v>138</v>
      </c>
      <c r="G12" s="32"/>
      <c r="H12" s="33" t="s">
        <v>139</v>
      </c>
      <c r="I12" s="49" t="s">
        <v>119</v>
      </c>
      <c r="J12" s="33" t="s">
        <v>139</v>
      </c>
      <c r="K12" s="33" t="s">
        <v>137</v>
      </c>
      <c r="L12" s="51" t="s">
        <v>120</v>
      </c>
      <c r="M12" s="51" t="s">
        <v>121</v>
      </c>
      <c r="N12" s="27" t="s">
        <v>140</v>
      </c>
      <c r="O12" s="51" t="s">
        <v>123</v>
      </c>
      <c r="P12" s="51" t="s">
        <v>141</v>
      </c>
      <c r="Q12" s="51" t="s">
        <v>125</v>
      </c>
      <c r="R12" s="57" t="s">
        <v>126</v>
      </c>
      <c r="S12" s="42" t="s">
        <v>127</v>
      </c>
      <c r="T12" s="23" t="s">
        <v>128</v>
      </c>
      <c r="U12" s="51" t="s">
        <v>129</v>
      </c>
      <c r="V12" s="58" t="s">
        <v>130</v>
      </c>
      <c r="W12" s="15" t="s">
        <v>131</v>
      </c>
      <c r="X12" s="15">
        <v>37</v>
      </c>
      <c r="Y12" s="70">
        <v>12</v>
      </c>
      <c r="Z12" s="49"/>
      <c r="AA12" s="70"/>
      <c r="AB12" s="70">
        <v>25</v>
      </c>
      <c r="AC12" s="70">
        <v>50</v>
      </c>
      <c r="AD12" s="70">
        <v>2</v>
      </c>
      <c r="AE12" s="57" t="s">
        <v>132</v>
      </c>
      <c r="AF12" s="23" t="s">
        <v>133</v>
      </c>
      <c r="AG12" s="23" t="s">
        <v>132</v>
      </c>
      <c r="AH12" s="57" t="s">
        <v>132</v>
      </c>
      <c r="AI12" s="77" t="s">
        <v>134</v>
      </c>
      <c r="AJ12" s="57" t="s">
        <v>132</v>
      </c>
      <c r="AK12" s="57" t="s">
        <v>135</v>
      </c>
    </row>
    <row r="13" s="2" customFormat="1" ht="108" customHeight="1" spans="1:37">
      <c r="A13" s="30">
        <v>3</v>
      </c>
      <c r="B13" s="15"/>
      <c r="C13" s="23" t="s">
        <v>142</v>
      </c>
      <c r="D13" s="33" t="s">
        <v>143</v>
      </c>
      <c r="E13" s="23" t="s">
        <v>116</v>
      </c>
      <c r="F13" s="34" t="s">
        <v>144</v>
      </c>
      <c r="G13" s="35"/>
      <c r="H13" s="33" t="s">
        <v>145</v>
      </c>
      <c r="I13" s="49" t="s">
        <v>146</v>
      </c>
      <c r="J13" s="33" t="s">
        <v>145</v>
      </c>
      <c r="K13" s="33" t="s">
        <v>143</v>
      </c>
      <c r="L13" s="51" t="s">
        <v>120</v>
      </c>
      <c r="M13" s="51" t="s">
        <v>121</v>
      </c>
      <c r="N13" s="52" t="s">
        <v>147</v>
      </c>
      <c r="O13" s="51" t="s">
        <v>148</v>
      </c>
      <c r="P13" s="51" t="s">
        <v>149</v>
      </c>
      <c r="Q13" s="51" t="s">
        <v>125</v>
      </c>
      <c r="R13" s="57" t="s">
        <v>126</v>
      </c>
      <c r="S13" s="42" t="s">
        <v>150</v>
      </c>
      <c r="T13" s="23" t="s">
        <v>128</v>
      </c>
      <c r="U13" s="51" t="s">
        <v>151</v>
      </c>
      <c r="V13" s="58" t="s">
        <v>152</v>
      </c>
      <c r="W13" s="15" t="s">
        <v>131</v>
      </c>
      <c r="X13" s="59">
        <v>75</v>
      </c>
      <c r="Y13" s="71">
        <v>30</v>
      </c>
      <c r="Z13" s="72"/>
      <c r="AA13" s="70"/>
      <c r="AB13" s="70">
        <v>45</v>
      </c>
      <c r="AC13" s="70">
        <v>45</v>
      </c>
      <c r="AD13" s="70">
        <v>5</v>
      </c>
      <c r="AE13" s="57" t="s">
        <v>132</v>
      </c>
      <c r="AF13" s="23" t="s">
        <v>133</v>
      </c>
      <c r="AG13" s="36" t="s">
        <v>132</v>
      </c>
      <c r="AH13" s="57" t="s">
        <v>132</v>
      </c>
      <c r="AI13" s="77" t="s">
        <v>134</v>
      </c>
      <c r="AJ13" s="57" t="s">
        <v>132</v>
      </c>
      <c r="AK13" s="57" t="s">
        <v>135</v>
      </c>
    </row>
    <row r="14" s="2" customFormat="1" ht="102" customHeight="1" spans="1:37">
      <c r="A14" s="30">
        <v>4</v>
      </c>
      <c r="B14" s="15"/>
      <c r="C14" s="23" t="s">
        <v>153</v>
      </c>
      <c r="D14" s="24" t="s">
        <v>154</v>
      </c>
      <c r="E14" s="23" t="s">
        <v>116</v>
      </c>
      <c r="F14" s="31" t="s">
        <v>155</v>
      </c>
      <c r="G14" s="32"/>
      <c r="H14" s="24" t="s">
        <v>156</v>
      </c>
      <c r="I14" s="23" t="s">
        <v>157</v>
      </c>
      <c r="J14" s="24" t="s">
        <v>158</v>
      </c>
      <c r="K14" s="24" t="s">
        <v>154</v>
      </c>
      <c r="L14" s="51" t="s">
        <v>120</v>
      </c>
      <c r="M14" s="51" t="s">
        <v>121</v>
      </c>
      <c r="N14" s="27" t="s">
        <v>140</v>
      </c>
      <c r="O14" s="51" t="s">
        <v>123</v>
      </c>
      <c r="P14" s="51" t="s">
        <v>159</v>
      </c>
      <c r="Q14" s="51" t="s">
        <v>125</v>
      </c>
      <c r="R14" s="57" t="s">
        <v>126</v>
      </c>
      <c r="S14" s="23" t="s">
        <v>160</v>
      </c>
      <c r="T14" s="23" t="s">
        <v>128</v>
      </c>
      <c r="U14" s="51" t="s">
        <v>161</v>
      </c>
      <c r="V14" s="60">
        <v>15332521000</v>
      </c>
      <c r="W14" s="15" t="s">
        <v>131</v>
      </c>
      <c r="X14" s="15">
        <v>37</v>
      </c>
      <c r="Y14" s="15">
        <v>12</v>
      </c>
      <c r="Z14" s="23"/>
      <c r="AA14" s="70"/>
      <c r="AB14" s="70">
        <v>25</v>
      </c>
      <c r="AC14" s="70">
        <v>96</v>
      </c>
      <c r="AD14" s="70">
        <v>60</v>
      </c>
      <c r="AE14" s="57" t="s">
        <v>132</v>
      </c>
      <c r="AF14" s="23" t="s">
        <v>133</v>
      </c>
      <c r="AG14" s="23" t="s">
        <v>132</v>
      </c>
      <c r="AH14" s="57" t="s">
        <v>132</v>
      </c>
      <c r="AI14" s="77" t="s">
        <v>134</v>
      </c>
      <c r="AJ14" s="57" t="s">
        <v>132</v>
      </c>
      <c r="AK14" s="57" t="s">
        <v>135</v>
      </c>
    </row>
    <row r="15" s="2" customFormat="1" ht="103" customHeight="1" spans="1:37">
      <c r="A15" s="30">
        <v>5</v>
      </c>
      <c r="B15" s="15"/>
      <c r="C15" s="23" t="s">
        <v>162</v>
      </c>
      <c r="D15" s="24" t="s">
        <v>163</v>
      </c>
      <c r="E15" s="23" t="s">
        <v>116</v>
      </c>
      <c r="F15" s="31" t="s">
        <v>164</v>
      </c>
      <c r="G15" s="32"/>
      <c r="H15" s="24" t="s">
        <v>165</v>
      </c>
      <c r="I15" s="23" t="s">
        <v>146</v>
      </c>
      <c r="J15" s="24" t="s">
        <v>165</v>
      </c>
      <c r="K15" s="24" t="s">
        <v>163</v>
      </c>
      <c r="L15" s="51" t="s">
        <v>120</v>
      </c>
      <c r="M15" s="51" t="s">
        <v>121</v>
      </c>
      <c r="N15" s="27" t="s">
        <v>166</v>
      </c>
      <c r="O15" s="51" t="s">
        <v>123</v>
      </c>
      <c r="P15" s="51" t="s">
        <v>167</v>
      </c>
      <c r="Q15" s="51" t="s">
        <v>125</v>
      </c>
      <c r="R15" s="57" t="s">
        <v>126</v>
      </c>
      <c r="S15" s="23" t="s">
        <v>168</v>
      </c>
      <c r="T15" s="23" t="s">
        <v>128</v>
      </c>
      <c r="U15" s="61" t="s">
        <v>169</v>
      </c>
      <c r="V15" s="62">
        <v>15291600015</v>
      </c>
      <c r="W15" s="15" t="s">
        <v>131</v>
      </c>
      <c r="X15" s="15">
        <v>50</v>
      </c>
      <c r="Y15" s="70">
        <v>20</v>
      </c>
      <c r="Z15" s="23"/>
      <c r="AA15" s="70"/>
      <c r="AB15" s="70">
        <v>30</v>
      </c>
      <c r="AC15" s="70">
        <v>22</v>
      </c>
      <c r="AD15" s="70">
        <v>10</v>
      </c>
      <c r="AE15" s="57" t="s">
        <v>132</v>
      </c>
      <c r="AF15" s="23" t="s">
        <v>133</v>
      </c>
      <c r="AG15" s="23" t="s">
        <v>133</v>
      </c>
      <c r="AH15" s="57" t="s">
        <v>132</v>
      </c>
      <c r="AI15" s="77" t="s">
        <v>134</v>
      </c>
      <c r="AJ15" s="57" t="s">
        <v>132</v>
      </c>
      <c r="AK15" s="57" t="s">
        <v>135</v>
      </c>
    </row>
    <row r="16" s="2" customFormat="1" ht="97" customHeight="1" spans="1:37">
      <c r="A16" s="30">
        <v>6</v>
      </c>
      <c r="B16" s="15"/>
      <c r="C16" s="23" t="s">
        <v>170</v>
      </c>
      <c r="D16" s="24" t="s">
        <v>171</v>
      </c>
      <c r="E16" s="23" t="s">
        <v>116</v>
      </c>
      <c r="F16" s="31" t="s">
        <v>172</v>
      </c>
      <c r="G16" s="32"/>
      <c r="H16" s="24" t="s">
        <v>173</v>
      </c>
      <c r="I16" s="23" t="s">
        <v>146</v>
      </c>
      <c r="J16" s="24" t="s">
        <v>173</v>
      </c>
      <c r="K16" s="24" t="s">
        <v>171</v>
      </c>
      <c r="L16" s="51" t="s">
        <v>120</v>
      </c>
      <c r="M16" s="51" t="s">
        <v>121</v>
      </c>
      <c r="N16" s="27" t="s">
        <v>174</v>
      </c>
      <c r="O16" s="51" t="s">
        <v>123</v>
      </c>
      <c r="P16" s="51" t="s">
        <v>175</v>
      </c>
      <c r="Q16" s="51" t="s">
        <v>125</v>
      </c>
      <c r="R16" s="57" t="s">
        <v>126</v>
      </c>
      <c r="S16" s="23" t="s">
        <v>168</v>
      </c>
      <c r="T16" s="23" t="s">
        <v>128</v>
      </c>
      <c r="U16" s="61" t="s">
        <v>169</v>
      </c>
      <c r="V16" s="62">
        <v>15291600015</v>
      </c>
      <c r="W16" s="15" t="s">
        <v>131</v>
      </c>
      <c r="X16" s="15">
        <v>63</v>
      </c>
      <c r="Y16" s="70">
        <v>25</v>
      </c>
      <c r="Z16" s="23"/>
      <c r="AA16" s="70"/>
      <c r="AB16" s="70">
        <v>38</v>
      </c>
      <c r="AC16" s="70">
        <v>25</v>
      </c>
      <c r="AD16" s="70">
        <v>12</v>
      </c>
      <c r="AE16" s="57" t="s">
        <v>132</v>
      </c>
      <c r="AF16" s="23" t="s">
        <v>133</v>
      </c>
      <c r="AG16" s="23" t="s">
        <v>133</v>
      </c>
      <c r="AH16" s="57" t="s">
        <v>132</v>
      </c>
      <c r="AI16" s="77" t="s">
        <v>134</v>
      </c>
      <c r="AJ16" s="57" t="s">
        <v>132</v>
      </c>
      <c r="AK16" s="57" t="s">
        <v>135</v>
      </c>
    </row>
    <row r="17" s="2" customFormat="1" ht="88" customHeight="1" spans="1:37">
      <c r="A17" s="30">
        <v>7</v>
      </c>
      <c r="B17" s="15"/>
      <c r="C17" s="23" t="s">
        <v>176</v>
      </c>
      <c r="D17" s="24" t="s">
        <v>177</v>
      </c>
      <c r="E17" s="23" t="s">
        <v>178</v>
      </c>
      <c r="F17" s="31" t="s">
        <v>179</v>
      </c>
      <c r="G17" s="32"/>
      <c r="H17" s="24" t="s">
        <v>180</v>
      </c>
      <c r="I17" s="49" t="s">
        <v>146</v>
      </c>
      <c r="J17" s="24" t="s">
        <v>180</v>
      </c>
      <c r="K17" s="24" t="s">
        <v>177</v>
      </c>
      <c r="L17" s="51" t="s">
        <v>120</v>
      </c>
      <c r="M17" s="51" t="s">
        <v>121</v>
      </c>
      <c r="N17" s="27" t="s">
        <v>181</v>
      </c>
      <c r="O17" s="51" t="s">
        <v>123</v>
      </c>
      <c r="P17" s="51" t="s">
        <v>182</v>
      </c>
      <c r="Q17" s="51" t="s">
        <v>125</v>
      </c>
      <c r="R17" s="57" t="s">
        <v>126</v>
      </c>
      <c r="S17" s="42" t="s">
        <v>183</v>
      </c>
      <c r="T17" s="23" t="s">
        <v>128</v>
      </c>
      <c r="U17" s="51" t="s">
        <v>184</v>
      </c>
      <c r="V17" s="58" t="s">
        <v>185</v>
      </c>
      <c r="W17" s="15" t="s">
        <v>131</v>
      </c>
      <c r="X17" s="15">
        <v>80</v>
      </c>
      <c r="Y17" s="70">
        <v>32</v>
      </c>
      <c r="Z17" s="49"/>
      <c r="AA17" s="70"/>
      <c r="AB17" s="70">
        <v>48</v>
      </c>
      <c r="AC17" s="70">
        <v>128</v>
      </c>
      <c r="AD17" s="70">
        <v>55</v>
      </c>
      <c r="AE17" s="23" t="s">
        <v>133</v>
      </c>
      <c r="AF17" s="23" t="s">
        <v>133</v>
      </c>
      <c r="AG17" s="23" t="s">
        <v>133</v>
      </c>
      <c r="AH17" s="57" t="s">
        <v>132</v>
      </c>
      <c r="AI17" s="77" t="s">
        <v>134</v>
      </c>
      <c r="AJ17" s="57" t="s">
        <v>132</v>
      </c>
      <c r="AK17" s="57" t="s">
        <v>135</v>
      </c>
    </row>
    <row r="18" s="2" customFormat="1" ht="147" customHeight="1" spans="1:37">
      <c r="A18" s="30">
        <v>8</v>
      </c>
      <c r="B18" s="15"/>
      <c r="C18" s="23" t="s">
        <v>186</v>
      </c>
      <c r="D18" s="24" t="s">
        <v>187</v>
      </c>
      <c r="E18" s="23" t="s">
        <v>178</v>
      </c>
      <c r="F18" s="31" t="s">
        <v>188</v>
      </c>
      <c r="G18" s="32"/>
      <c r="H18" s="24" t="s">
        <v>189</v>
      </c>
      <c r="I18" s="49" t="s">
        <v>190</v>
      </c>
      <c r="J18" s="24" t="s">
        <v>189</v>
      </c>
      <c r="K18" s="24" t="s">
        <v>187</v>
      </c>
      <c r="L18" s="51" t="s">
        <v>120</v>
      </c>
      <c r="M18" s="51" t="s">
        <v>121</v>
      </c>
      <c r="N18" s="27" t="s">
        <v>191</v>
      </c>
      <c r="O18" s="51" t="s">
        <v>123</v>
      </c>
      <c r="P18" s="51" t="s">
        <v>192</v>
      </c>
      <c r="Q18" s="51" t="s">
        <v>193</v>
      </c>
      <c r="R18" s="57" t="s">
        <v>126</v>
      </c>
      <c r="S18" s="42" t="s">
        <v>128</v>
      </c>
      <c r="T18" s="23" t="s">
        <v>128</v>
      </c>
      <c r="U18" s="49" t="s">
        <v>194</v>
      </c>
      <c r="V18" s="53">
        <v>13379166109</v>
      </c>
      <c r="W18" s="15" t="s">
        <v>131</v>
      </c>
      <c r="X18" s="15">
        <v>1290</v>
      </c>
      <c r="Y18" s="15">
        <v>490</v>
      </c>
      <c r="Z18" s="49"/>
      <c r="AA18" s="70"/>
      <c r="AB18" s="70">
        <v>800</v>
      </c>
      <c r="AC18" s="70">
        <v>580</v>
      </c>
      <c r="AD18" s="70">
        <v>130</v>
      </c>
      <c r="AE18" s="23" t="s">
        <v>133</v>
      </c>
      <c r="AF18" s="23" t="s">
        <v>133</v>
      </c>
      <c r="AG18" s="23" t="s">
        <v>133</v>
      </c>
      <c r="AH18" s="57" t="s">
        <v>132</v>
      </c>
      <c r="AI18" s="77" t="s">
        <v>134</v>
      </c>
      <c r="AJ18" s="57" t="s">
        <v>132</v>
      </c>
      <c r="AK18" s="57" t="s">
        <v>135</v>
      </c>
    </row>
    <row r="19" s="2" customFormat="1" ht="102" customHeight="1" spans="1:37">
      <c r="A19" s="30">
        <v>9</v>
      </c>
      <c r="B19" s="15"/>
      <c r="C19" s="23" t="s">
        <v>195</v>
      </c>
      <c r="D19" s="24" t="s">
        <v>196</v>
      </c>
      <c r="E19" s="23" t="s">
        <v>116</v>
      </c>
      <c r="F19" s="31" t="s">
        <v>197</v>
      </c>
      <c r="G19" s="32"/>
      <c r="H19" s="24" t="s">
        <v>198</v>
      </c>
      <c r="I19" s="49" t="s">
        <v>199</v>
      </c>
      <c r="J19" s="24" t="s">
        <v>198</v>
      </c>
      <c r="K19" s="24" t="s">
        <v>196</v>
      </c>
      <c r="L19" s="51" t="s">
        <v>120</v>
      </c>
      <c r="M19" s="51" t="s">
        <v>121</v>
      </c>
      <c r="N19" s="27" t="s">
        <v>200</v>
      </c>
      <c r="O19" s="51" t="s">
        <v>123</v>
      </c>
      <c r="P19" s="51" t="s">
        <v>201</v>
      </c>
      <c r="Q19" s="51" t="s">
        <v>125</v>
      </c>
      <c r="R19" s="57" t="s">
        <v>126</v>
      </c>
      <c r="S19" s="42" t="s">
        <v>150</v>
      </c>
      <c r="T19" s="23" t="s">
        <v>128</v>
      </c>
      <c r="U19" s="23" t="s">
        <v>151</v>
      </c>
      <c r="V19" s="58" t="s">
        <v>152</v>
      </c>
      <c r="W19" s="15" t="s">
        <v>131</v>
      </c>
      <c r="X19" s="15">
        <f>Y19+AB19</f>
        <v>250</v>
      </c>
      <c r="Y19" s="70">
        <v>100</v>
      </c>
      <c r="Z19" s="49"/>
      <c r="AA19" s="70"/>
      <c r="AB19" s="70">
        <v>150</v>
      </c>
      <c r="AC19" s="70">
        <v>110</v>
      </c>
      <c r="AD19" s="70">
        <v>8</v>
      </c>
      <c r="AE19" s="57" t="s">
        <v>132</v>
      </c>
      <c r="AF19" s="23" t="s">
        <v>133</v>
      </c>
      <c r="AG19" s="23" t="s">
        <v>132</v>
      </c>
      <c r="AH19" s="57" t="s">
        <v>132</v>
      </c>
      <c r="AI19" s="77" t="s">
        <v>134</v>
      </c>
      <c r="AJ19" s="57" t="s">
        <v>132</v>
      </c>
      <c r="AK19" s="57" t="s">
        <v>135</v>
      </c>
    </row>
    <row r="20" s="2" customFormat="1" ht="120" customHeight="1" spans="1:37">
      <c r="A20" s="30">
        <v>10</v>
      </c>
      <c r="B20" s="15"/>
      <c r="C20" s="23" t="s">
        <v>202</v>
      </c>
      <c r="D20" s="24" t="s">
        <v>203</v>
      </c>
      <c r="E20" s="23" t="s">
        <v>178</v>
      </c>
      <c r="F20" s="31" t="s">
        <v>204</v>
      </c>
      <c r="G20" s="32"/>
      <c r="H20" s="24" t="s">
        <v>205</v>
      </c>
      <c r="I20" s="23" t="s">
        <v>206</v>
      </c>
      <c r="J20" s="24" t="s">
        <v>205</v>
      </c>
      <c r="K20" s="24" t="s">
        <v>203</v>
      </c>
      <c r="L20" s="51" t="s">
        <v>120</v>
      </c>
      <c r="M20" s="51" t="s">
        <v>121</v>
      </c>
      <c r="N20" s="27" t="s">
        <v>207</v>
      </c>
      <c r="O20" s="51" t="s">
        <v>208</v>
      </c>
      <c r="P20" s="51" t="s">
        <v>209</v>
      </c>
      <c r="Q20" s="51" t="s">
        <v>193</v>
      </c>
      <c r="R20" s="57" t="s">
        <v>126</v>
      </c>
      <c r="S20" s="23" t="s">
        <v>160</v>
      </c>
      <c r="T20" s="23" t="s">
        <v>128</v>
      </c>
      <c r="U20" s="51" t="s">
        <v>161</v>
      </c>
      <c r="V20" s="60">
        <v>15332521000</v>
      </c>
      <c r="W20" s="15" t="s">
        <v>131</v>
      </c>
      <c r="X20" s="15">
        <v>500</v>
      </c>
      <c r="Y20" s="15">
        <v>200</v>
      </c>
      <c r="Z20" s="23"/>
      <c r="AA20" s="70"/>
      <c r="AB20" s="70">
        <v>300</v>
      </c>
      <c r="AC20" s="70">
        <v>120</v>
      </c>
      <c r="AD20" s="70">
        <v>30</v>
      </c>
      <c r="AE20" s="57" t="s">
        <v>132</v>
      </c>
      <c r="AF20" s="23" t="s">
        <v>133</v>
      </c>
      <c r="AG20" s="23" t="s">
        <v>132</v>
      </c>
      <c r="AH20" s="57" t="s">
        <v>132</v>
      </c>
      <c r="AI20" s="77" t="s">
        <v>134</v>
      </c>
      <c r="AJ20" s="57" t="s">
        <v>132</v>
      </c>
      <c r="AK20" s="57" t="s">
        <v>135</v>
      </c>
    </row>
    <row r="21" s="2" customFormat="1" ht="108" customHeight="1" spans="1:37">
      <c r="A21" s="30">
        <v>11</v>
      </c>
      <c r="B21" s="15"/>
      <c r="C21" s="36" t="s">
        <v>210</v>
      </c>
      <c r="D21" s="37" t="s">
        <v>211</v>
      </c>
      <c r="E21" s="23" t="s">
        <v>178</v>
      </c>
      <c r="F21" s="34" t="s">
        <v>212</v>
      </c>
      <c r="G21" s="35"/>
      <c r="H21" s="37" t="s">
        <v>213</v>
      </c>
      <c r="I21" s="23" t="s">
        <v>157</v>
      </c>
      <c r="J21" s="37" t="s">
        <v>213</v>
      </c>
      <c r="K21" s="37" t="s">
        <v>211</v>
      </c>
      <c r="L21" s="51" t="s">
        <v>120</v>
      </c>
      <c r="M21" s="51" t="s">
        <v>121</v>
      </c>
      <c r="N21" s="27" t="s">
        <v>214</v>
      </c>
      <c r="O21" s="51" t="s">
        <v>215</v>
      </c>
      <c r="P21" s="51" t="s">
        <v>216</v>
      </c>
      <c r="Q21" s="51" t="s">
        <v>217</v>
      </c>
      <c r="R21" s="57" t="s">
        <v>126</v>
      </c>
      <c r="S21" s="42" t="s">
        <v>160</v>
      </c>
      <c r="T21" s="36" t="s">
        <v>128</v>
      </c>
      <c r="U21" s="51" t="s">
        <v>161</v>
      </c>
      <c r="V21" s="60">
        <v>15332521000</v>
      </c>
      <c r="W21" s="15" t="s">
        <v>131</v>
      </c>
      <c r="X21" s="59">
        <v>45</v>
      </c>
      <c r="Y21" s="59">
        <v>18</v>
      </c>
      <c r="Z21" s="23"/>
      <c r="AA21" s="70"/>
      <c r="AB21" s="70">
        <v>27</v>
      </c>
      <c r="AC21" s="70">
        <v>36</v>
      </c>
      <c r="AD21" s="70">
        <v>13</v>
      </c>
      <c r="AE21" s="57" t="s">
        <v>132</v>
      </c>
      <c r="AF21" s="23" t="s">
        <v>133</v>
      </c>
      <c r="AG21" s="23" t="s">
        <v>132</v>
      </c>
      <c r="AH21" s="57" t="s">
        <v>132</v>
      </c>
      <c r="AI21" s="77" t="s">
        <v>134</v>
      </c>
      <c r="AJ21" s="57" t="s">
        <v>132</v>
      </c>
      <c r="AK21" s="57" t="s">
        <v>135</v>
      </c>
    </row>
    <row r="22" s="2" customFormat="1" ht="100" customHeight="1" spans="1:37">
      <c r="A22" s="30">
        <v>12</v>
      </c>
      <c r="B22" s="15"/>
      <c r="C22" s="23" t="s">
        <v>218</v>
      </c>
      <c r="D22" s="24" t="s">
        <v>219</v>
      </c>
      <c r="E22" s="23" t="s">
        <v>116</v>
      </c>
      <c r="F22" s="31" t="s">
        <v>220</v>
      </c>
      <c r="G22" s="32"/>
      <c r="H22" s="24" t="s">
        <v>221</v>
      </c>
      <c r="I22" s="23" t="s">
        <v>119</v>
      </c>
      <c r="J22" s="24" t="s">
        <v>221</v>
      </c>
      <c r="K22" s="24" t="s">
        <v>219</v>
      </c>
      <c r="L22" s="51" t="s">
        <v>120</v>
      </c>
      <c r="M22" s="51" t="s">
        <v>121</v>
      </c>
      <c r="N22" s="27" t="s">
        <v>222</v>
      </c>
      <c r="O22" s="51" t="s">
        <v>223</v>
      </c>
      <c r="P22" s="51" t="s">
        <v>224</v>
      </c>
      <c r="Q22" s="51" t="s">
        <v>193</v>
      </c>
      <c r="R22" s="57" t="s">
        <v>126</v>
      </c>
      <c r="S22" s="42" t="s">
        <v>168</v>
      </c>
      <c r="T22" s="23" t="s">
        <v>128</v>
      </c>
      <c r="U22" s="61" t="s">
        <v>169</v>
      </c>
      <c r="V22" s="62">
        <v>15291600015</v>
      </c>
      <c r="W22" s="15" t="s">
        <v>131</v>
      </c>
      <c r="X22" s="15">
        <v>150</v>
      </c>
      <c r="Y22" s="70">
        <v>60</v>
      </c>
      <c r="Z22" s="23"/>
      <c r="AA22" s="70"/>
      <c r="AB22" s="70">
        <v>90</v>
      </c>
      <c r="AC22" s="70">
        <v>45</v>
      </c>
      <c r="AD22" s="70">
        <v>15</v>
      </c>
      <c r="AE22" s="57" t="s">
        <v>132</v>
      </c>
      <c r="AF22" s="23" t="s">
        <v>133</v>
      </c>
      <c r="AG22" s="23" t="s">
        <v>132</v>
      </c>
      <c r="AH22" s="57" t="s">
        <v>132</v>
      </c>
      <c r="AI22" s="77" t="s">
        <v>134</v>
      </c>
      <c r="AJ22" s="57" t="s">
        <v>132</v>
      </c>
      <c r="AK22" s="57" t="s">
        <v>135</v>
      </c>
    </row>
    <row r="23" s="2" customFormat="1" ht="108" customHeight="1" spans="1:37">
      <c r="A23" s="30">
        <v>13</v>
      </c>
      <c r="B23" s="15"/>
      <c r="C23" s="23" t="s">
        <v>225</v>
      </c>
      <c r="D23" s="24" t="s">
        <v>226</v>
      </c>
      <c r="E23" s="23" t="s">
        <v>116</v>
      </c>
      <c r="F23" s="38" t="s">
        <v>179</v>
      </c>
      <c r="G23" s="39"/>
      <c r="H23" s="24" t="s">
        <v>227</v>
      </c>
      <c r="I23" s="49" t="s">
        <v>228</v>
      </c>
      <c r="J23" s="24" t="s">
        <v>227</v>
      </c>
      <c r="K23" s="24" t="s">
        <v>226</v>
      </c>
      <c r="L23" s="51" t="s">
        <v>120</v>
      </c>
      <c r="M23" s="51" t="s">
        <v>121</v>
      </c>
      <c r="N23" s="27" t="s">
        <v>229</v>
      </c>
      <c r="O23" s="51" t="s">
        <v>123</v>
      </c>
      <c r="P23" s="51" t="s">
        <v>230</v>
      </c>
      <c r="Q23" s="51" t="s">
        <v>193</v>
      </c>
      <c r="R23" s="57" t="s">
        <v>126</v>
      </c>
      <c r="S23" s="63" t="s">
        <v>183</v>
      </c>
      <c r="T23" s="43" t="s">
        <v>128</v>
      </c>
      <c r="U23" s="51" t="s">
        <v>184</v>
      </c>
      <c r="V23" s="58" t="s">
        <v>185</v>
      </c>
      <c r="W23" s="64" t="s">
        <v>231</v>
      </c>
      <c r="X23" s="64">
        <v>245</v>
      </c>
      <c r="Y23" s="73"/>
      <c r="Z23" s="74"/>
      <c r="AA23" s="70">
        <v>100</v>
      </c>
      <c r="AB23" s="70">
        <v>145</v>
      </c>
      <c r="AC23" s="70">
        <v>430</v>
      </c>
      <c r="AD23" s="70">
        <v>175</v>
      </c>
      <c r="AE23" s="57" t="s">
        <v>132</v>
      </c>
      <c r="AF23" s="23" t="s">
        <v>133</v>
      </c>
      <c r="AG23" s="78" t="s">
        <v>133</v>
      </c>
      <c r="AH23" s="57" t="s">
        <v>132</v>
      </c>
      <c r="AI23" s="77" t="s">
        <v>134</v>
      </c>
      <c r="AJ23" s="57" t="s">
        <v>132</v>
      </c>
      <c r="AK23" s="57" t="s">
        <v>135</v>
      </c>
    </row>
    <row r="24" s="2" customFormat="1" ht="99" customHeight="1" spans="1:37">
      <c r="A24" s="30">
        <v>14</v>
      </c>
      <c r="B24" s="15"/>
      <c r="C24" s="23" t="s">
        <v>232</v>
      </c>
      <c r="D24" s="24" t="s">
        <v>233</v>
      </c>
      <c r="E24" s="23" t="s">
        <v>116</v>
      </c>
      <c r="F24" s="31" t="s">
        <v>234</v>
      </c>
      <c r="G24" s="32"/>
      <c r="H24" s="24" t="s">
        <v>235</v>
      </c>
      <c r="I24" s="49" t="s">
        <v>236</v>
      </c>
      <c r="J24" s="24" t="s">
        <v>235</v>
      </c>
      <c r="K24" s="24" t="s">
        <v>233</v>
      </c>
      <c r="L24" s="51" t="s">
        <v>120</v>
      </c>
      <c r="M24" s="51" t="s">
        <v>121</v>
      </c>
      <c r="N24" s="27" t="s">
        <v>237</v>
      </c>
      <c r="O24" s="51" t="s">
        <v>123</v>
      </c>
      <c r="P24" s="51" t="s">
        <v>238</v>
      </c>
      <c r="Q24" s="51" t="s">
        <v>193</v>
      </c>
      <c r="R24" s="57" t="s">
        <v>126</v>
      </c>
      <c r="S24" s="42" t="s">
        <v>168</v>
      </c>
      <c r="T24" s="23" t="s">
        <v>128</v>
      </c>
      <c r="U24" s="61" t="s">
        <v>169</v>
      </c>
      <c r="V24" s="62">
        <v>15291600015</v>
      </c>
      <c r="W24" s="15" t="s">
        <v>131</v>
      </c>
      <c r="X24" s="15">
        <v>280</v>
      </c>
      <c r="Y24" s="70"/>
      <c r="Z24" s="49"/>
      <c r="AA24" s="70">
        <v>100</v>
      </c>
      <c r="AB24" s="70">
        <v>180</v>
      </c>
      <c r="AC24" s="70">
        <v>65</v>
      </c>
      <c r="AD24" s="70">
        <v>20</v>
      </c>
      <c r="AE24" s="57" t="s">
        <v>132</v>
      </c>
      <c r="AF24" s="23" t="s">
        <v>133</v>
      </c>
      <c r="AG24" s="23" t="s">
        <v>132</v>
      </c>
      <c r="AH24" s="57" t="s">
        <v>132</v>
      </c>
      <c r="AI24" s="77" t="s">
        <v>134</v>
      </c>
      <c r="AJ24" s="57" t="s">
        <v>132</v>
      </c>
      <c r="AK24" s="57" t="s">
        <v>135</v>
      </c>
    </row>
    <row r="25" s="2" customFormat="1" ht="35" customHeight="1" spans="1:37">
      <c r="A25" s="30"/>
      <c r="B25" s="27" t="s">
        <v>16</v>
      </c>
      <c r="C25" s="23"/>
      <c r="D25" s="24"/>
      <c r="E25" s="24"/>
      <c r="F25" s="28"/>
      <c r="G25" s="29"/>
      <c r="H25" s="24"/>
      <c r="I25" s="49"/>
      <c r="J25" s="24"/>
      <c r="K25" s="24"/>
      <c r="L25" s="50"/>
      <c r="M25" s="50"/>
      <c r="N25" s="15"/>
      <c r="O25" s="50"/>
      <c r="P25" s="50"/>
      <c r="Q25" s="50"/>
      <c r="R25" s="50"/>
      <c r="S25" s="42"/>
      <c r="T25" s="23"/>
      <c r="U25" s="65"/>
      <c r="V25" s="53"/>
      <c r="W25" s="15"/>
      <c r="X25" s="53">
        <f>SUM(X26:X28)</f>
        <v>345</v>
      </c>
      <c r="Y25" s="53">
        <f>SUM(Y26:Y28)</f>
        <v>50</v>
      </c>
      <c r="Z25" s="53"/>
      <c r="AA25" s="53">
        <f>SUM(AA26:AA28)</f>
        <v>80</v>
      </c>
      <c r="AB25" s="53">
        <f>SUM(AB26:AB28)</f>
        <v>215</v>
      </c>
      <c r="AC25" s="70"/>
      <c r="AD25" s="70"/>
      <c r="AE25" s="53"/>
      <c r="AF25" s="53"/>
      <c r="AG25" s="53"/>
      <c r="AH25" s="53"/>
      <c r="AI25" s="53"/>
      <c r="AJ25" s="53"/>
      <c r="AK25" s="53"/>
    </row>
    <row r="26" s="2" customFormat="1" ht="95" customHeight="1" spans="1:37">
      <c r="A26" s="30">
        <v>15</v>
      </c>
      <c r="B26" s="27"/>
      <c r="C26" s="23" t="s">
        <v>239</v>
      </c>
      <c r="D26" s="24" t="s">
        <v>240</v>
      </c>
      <c r="E26" s="23" t="s">
        <v>178</v>
      </c>
      <c r="F26" s="31" t="s">
        <v>241</v>
      </c>
      <c r="G26" s="32"/>
      <c r="H26" s="40" t="s">
        <v>242</v>
      </c>
      <c r="I26" s="31" t="s">
        <v>236</v>
      </c>
      <c r="J26" s="40" t="s">
        <v>242</v>
      </c>
      <c r="K26" s="24" t="s">
        <v>240</v>
      </c>
      <c r="L26" s="51" t="s">
        <v>120</v>
      </c>
      <c r="M26" s="51" t="s">
        <v>121</v>
      </c>
      <c r="N26" s="27" t="s">
        <v>243</v>
      </c>
      <c r="O26" s="51" t="s">
        <v>123</v>
      </c>
      <c r="P26" s="51" t="s">
        <v>244</v>
      </c>
      <c r="Q26" s="51" t="s">
        <v>193</v>
      </c>
      <c r="R26" s="57" t="s">
        <v>126</v>
      </c>
      <c r="S26" s="23" t="s">
        <v>245</v>
      </c>
      <c r="T26" s="23" t="s">
        <v>128</v>
      </c>
      <c r="U26" s="23" t="s">
        <v>246</v>
      </c>
      <c r="V26" s="15">
        <v>13399269997</v>
      </c>
      <c r="W26" s="15" t="s">
        <v>131</v>
      </c>
      <c r="X26" s="15">
        <v>55</v>
      </c>
      <c r="Y26" s="15">
        <v>20</v>
      </c>
      <c r="Z26" s="23"/>
      <c r="AA26" s="70"/>
      <c r="AB26" s="70">
        <v>35</v>
      </c>
      <c r="AC26" s="70">
        <v>37</v>
      </c>
      <c r="AD26" s="70">
        <v>16</v>
      </c>
      <c r="AE26" s="57" t="s">
        <v>132</v>
      </c>
      <c r="AF26" s="23" t="s">
        <v>133</v>
      </c>
      <c r="AG26" s="23" t="s">
        <v>132</v>
      </c>
      <c r="AH26" s="57" t="s">
        <v>132</v>
      </c>
      <c r="AI26" s="77" t="s">
        <v>134</v>
      </c>
      <c r="AJ26" s="57" t="s">
        <v>132</v>
      </c>
      <c r="AK26" s="57" t="s">
        <v>135</v>
      </c>
    </row>
    <row r="27" s="2" customFormat="1" ht="97" customHeight="1" spans="1:37">
      <c r="A27" s="30">
        <v>16</v>
      </c>
      <c r="B27" s="15"/>
      <c r="C27" s="23" t="s">
        <v>247</v>
      </c>
      <c r="D27" s="24" t="s">
        <v>248</v>
      </c>
      <c r="E27" s="23" t="s">
        <v>249</v>
      </c>
      <c r="F27" s="31" t="s">
        <v>250</v>
      </c>
      <c r="G27" s="32"/>
      <c r="H27" s="24" t="s">
        <v>251</v>
      </c>
      <c r="I27" s="23" t="s">
        <v>157</v>
      </c>
      <c r="J27" s="24" t="s">
        <v>251</v>
      </c>
      <c r="K27" s="24" t="s">
        <v>248</v>
      </c>
      <c r="L27" s="51" t="s">
        <v>120</v>
      </c>
      <c r="M27" s="51" t="s">
        <v>121</v>
      </c>
      <c r="N27" s="27" t="s">
        <v>252</v>
      </c>
      <c r="O27" s="51" t="s">
        <v>223</v>
      </c>
      <c r="P27" s="51" t="s">
        <v>253</v>
      </c>
      <c r="Q27" s="51" t="s">
        <v>193</v>
      </c>
      <c r="R27" s="57" t="s">
        <v>126</v>
      </c>
      <c r="S27" s="23" t="s">
        <v>160</v>
      </c>
      <c r="T27" s="23" t="s">
        <v>128</v>
      </c>
      <c r="U27" s="51" t="s">
        <v>161</v>
      </c>
      <c r="V27" s="60">
        <v>15332521000</v>
      </c>
      <c r="W27" s="15" t="s">
        <v>131</v>
      </c>
      <c r="X27" s="15">
        <v>90</v>
      </c>
      <c r="Y27" s="15">
        <v>30</v>
      </c>
      <c r="Z27" s="23"/>
      <c r="AA27" s="70"/>
      <c r="AB27" s="70">
        <v>60</v>
      </c>
      <c r="AC27" s="70">
        <v>52</v>
      </c>
      <c r="AD27" s="70">
        <v>27</v>
      </c>
      <c r="AE27" s="57" t="s">
        <v>132</v>
      </c>
      <c r="AF27" s="23" t="s">
        <v>133</v>
      </c>
      <c r="AG27" s="23" t="s">
        <v>132</v>
      </c>
      <c r="AH27" s="57" t="s">
        <v>132</v>
      </c>
      <c r="AI27" s="77" t="s">
        <v>134</v>
      </c>
      <c r="AJ27" s="57" t="s">
        <v>132</v>
      </c>
      <c r="AK27" s="57" t="s">
        <v>135</v>
      </c>
    </row>
    <row r="28" s="2" customFormat="1" ht="97" customHeight="1" spans="1:37">
      <c r="A28" s="30">
        <v>17</v>
      </c>
      <c r="B28" s="15"/>
      <c r="C28" s="23" t="s">
        <v>254</v>
      </c>
      <c r="D28" s="33" t="s">
        <v>255</v>
      </c>
      <c r="E28" s="23" t="s">
        <v>178</v>
      </c>
      <c r="F28" s="31" t="s">
        <v>256</v>
      </c>
      <c r="G28" s="32"/>
      <c r="H28" s="33" t="s">
        <v>257</v>
      </c>
      <c r="I28" s="49" t="s">
        <v>157</v>
      </c>
      <c r="J28" s="33" t="s">
        <v>257</v>
      </c>
      <c r="K28" s="33" t="s">
        <v>255</v>
      </c>
      <c r="L28" s="51" t="s">
        <v>120</v>
      </c>
      <c r="M28" s="51" t="s">
        <v>121</v>
      </c>
      <c r="N28" s="27" t="s">
        <v>258</v>
      </c>
      <c r="O28" s="51" t="s">
        <v>208</v>
      </c>
      <c r="P28" s="51" t="s">
        <v>259</v>
      </c>
      <c r="Q28" s="51" t="s">
        <v>193</v>
      </c>
      <c r="R28" s="57" t="s">
        <v>126</v>
      </c>
      <c r="S28" s="23" t="s">
        <v>150</v>
      </c>
      <c r="T28" s="23" t="s">
        <v>128</v>
      </c>
      <c r="U28" s="23" t="s">
        <v>151</v>
      </c>
      <c r="V28" s="58" t="s">
        <v>152</v>
      </c>
      <c r="W28" s="15" t="s">
        <v>260</v>
      </c>
      <c r="X28" s="15">
        <v>200</v>
      </c>
      <c r="Y28" s="15"/>
      <c r="Z28" s="49"/>
      <c r="AA28" s="70">
        <v>80</v>
      </c>
      <c r="AB28" s="70">
        <v>120</v>
      </c>
      <c r="AC28" s="70">
        <v>46</v>
      </c>
      <c r="AD28" s="70">
        <v>6</v>
      </c>
      <c r="AE28" s="57" t="s">
        <v>132</v>
      </c>
      <c r="AF28" s="23" t="s">
        <v>133</v>
      </c>
      <c r="AG28" s="23" t="s">
        <v>133</v>
      </c>
      <c r="AH28" s="57" t="s">
        <v>132</v>
      </c>
      <c r="AI28" s="77" t="s">
        <v>134</v>
      </c>
      <c r="AJ28" s="57" t="s">
        <v>132</v>
      </c>
      <c r="AK28" s="57" t="s">
        <v>135</v>
      </c>
    </row>
    <row r="29" s="2" customFormat="1" ht="36" customHeight="1" spans="1:37">
      <c r="A29" s="30"/>
      <c r="B29" s="27" t="s">
        <v>17</v>
      </c>
      <c r="C29" s="23"/>
      <c r="D29" s="24"/>
      <c r="E29" s="24"/>
      <c r="F29" s="28"/>
      <c r="G29" s="29"/>
      <c r="H29" s="24"/>
      <c r="I29" s="49"/>
      <c r="J29" s="24"/>
      <c r="K29" s="24"/>
      <c r="L29" s="50"/>
      <c r="M29" s="50"/>
      <c r="N29" s="53"/>
      <c r="O29" s="50"/>
      <c r="P29" s="50"/>
      <c r="Q29" s="50"/>
      <c r="R29" s="50"/>
      <c r="S29" s="42"/>
      <c r="T29" s="23"/>
      <c r="U29" s="65"/>
      <c r="V29" s="53"/>
      <c r="W29" s="15"/>
      <c r="X29" s="53">
        <f>X30+X31</f>
        <v>730</v>
      </c>
      <c r="Y29" s="53">
        <f>Y30+Y31</f>
        <v>80</v>
      </c>
      <c r="Z29" s="53"/>
      <c r="AA29" s="53">
        <f>AA30+AA31</f>
        <v>200</v>
      </c>
      <c r="AB29" s="53">
        <f>AB30+AB31</f>
        <v>450</v>
      </c>
      <c r="AC29" s="70"/>
      <c r="AD29" s="70"/>
      <c r="AE29" s="53"/>
      <c r="AF29" s="53"/>
      <c r="AG29" s="53"/>
      <c r="AH29" s="53"/>
      <c r="AI29" s="53"/>
      <c r="AJ29" s="53"/>
      <c r="AK29" s="53"/>
    </row>
    <row r="30" s="2" customFormat="1" ht="93" customHeight="1" spans="1:37">
      <c r="A30" s="30">
        <v>18</v>
      </c>
      <c r="B30" s="15"/>
      <c r="C30" s="23" t="s">
        <v>261</v>
      </c>
      <c r="D30" s="24" t="s">
        <v>262</v>
      </c>
      <c r="E30" s="23" t="s">
        <v>178</v>
      </c>
      <c r="F30" s="41" t="s">
        <v>263</v>
      </c>
      <c r="G30" s="42"/>
      <c r="H30" s="24" t="s">
        <v>264</v>
      </c>
      <c r="I30" s="49" t="s">
        <v>157</v>
      </c>
      <c r="J30" s="24" t="s">
        <v>264</v>
      </c>
      <c r="K30" s="24" t="s">
        <v>262</v>
      </c>
      <c r="L30" s="51" t="s">
        <v>120</v>
      </c>
      <c r="M30" s="51" t="s">
        <v>121</v>
      </c>
      <c r="N30" s="27" t="s">
        <v>207</v>
      </c>
      <c r="O30" s="51" t="s">
        <v>223</v>
      </c>
      <c r="P30" s="51" t="s">
        <v>265</v>
      </c>
      <c r="Q30" s="51" t="s">
        <v>193</v>
      </c>
      <c r="R30" s="57" t="s">
        <v>126</v>
      </c>
      <c r="S30" s="49" t="s">
        <v>150</v>
      </c>
      <c r="T30" s="49" t="s">
        <v>128</v>
      </c>
      <c r="U30" s="23" t="s">
        <v>151</v>
      </c>
      <c r="V30" s="58" t="s">
        <v>152</v>
      </c>
      <c r="W30" s="15" t="s">
        <v>131</v>
      </c>
      <c r="X30" s="53">
        <v>500</v>
      </c>
      <c r="Y30" s="53"/>
      <c r="Z30" s="49"/>
      <c r="AA30" s="70">
        <v>200</v>
      </c>
      <c r="AB30" s="70">
        <v>300</v>
      </c>
      <c r="AC30" s="70">
        <v>105</v>
      </c>
      <c r="AD30" s="70">
        <v>14</v>
      </c>
      <c r="AE30" s="57" t="s">
        <v>132</v>
      </c>
      <c r="AF30" s="23" t="s">
        <v>133</v>
      </c>
      <c r="AG30" s="23" t="s">
        <v>133</v>
      </c>
      <c r="AH30" s="57" t="s">
        <v>132</v>
      </c>
      <c r="AI30" s="77" t="s">
        <v>134</v>
      </c>
      <c r="AJ30" s="57" t="s">
        <v>132</v>
      </c>
      <c r="AK30" s="57" t="s">
        <v>135</v>
      </c>
    </row>
    <row r="31" s="2" customFormat="1" ht="117" customHeight="1" spans="1:37">
      <c r="A31" s="30">
        <v>19</v>
      </c>
      <c r="B31" s="15"/>
      <c r="C31" s="23" t="s">
        <v>266</v>
      </c>
      <c r="D31" s="24" t="s">
        <v>267</v>
      </c>
      <c r="E31" s="23" t="s">
        <v>249</v>
      </c>
      <c r="F31" s="41" t="s">
        <v>268</v>
      </c>
      <c r="G31" s="42"/>
      <c r="H31" s="24" t="s">
        <v>269</v>
      </c>
      <c r="I31" s="23" t="s">
        <v>157</v>
      </c>
      <c r="J31" s="24" t="s">
        <v>269</v>
      </c>
      <c r="K31" s="24" t="s">
        <v>267</v>
      </c>
      <c r="L31" s="51" t="s">
        <v>120</v>
      </c>
      <c r="M31" s="51" t="s">
        <v>121</v>
      </c>
      <c r="N31" s="27" t="s">
        <v>270</v>
      </c>
      <c r="O31" s="51" t="s">
        <v>123</v>
      </c>
      <c r="P31" s="51" t="s">
        <v>271</v>
      </c>
      <c r="Q31" s="51" t="s">
        <v>193</v>
      </c>
      <c r="R31" s="57" t="s">
        <v>126</v>
      </c>
      <c r="S31" s="23" t="s">
        <v>183</v>
      </c>
      <c r="T31" s="49" t="s">
        <v>128</v>
      </c>
      <c r="U31" s="51" t="s">
        <v>184</v>
      </c>
      <c r="V31" s="58" t="s">
        <v>185</v>
      </c>
      <c r="W31" s="15" t="s">
        <v>131</v>
      </c>
      <c r="X31" s="53">
        <v>230</v>
      </c>
      <c r="Y31" s="53">
        <v>80</v>
      </c>
      <c r="Z31" s="49"/>
      <c r="AA31" s="70"/>
      <c r="AB31" s="70">
        <v>150</v>
      </c>
      <c r="AC31" s="70">
        <v>213</v>
      </c>
      <c r="AD31" s="70">
        <v>89</v>
      </c>
      <c r="AE31" s="57" t="s">
        <v>132</v>
      </c>
      <c r="AF31" s="23" t="s">
        <v>133</v>
      </c>
      <c r="AG31" s="27" t="s">
        <v>132</v>
      </c>
      <c r="AH31" s="57" t="s">
        <v>132</v>
      </c>
      <c r="AI31" s="77" t="s">
        <v>134</v>
      </c>
      <c r="AJ31" s="57" t="s">
        <v>132</v>
      </c>
      <c r="AK31" s="57" t="s">
        <v>135</v>
      </c>
    </row>
    <row r="32" s="2" customFormat="1" ht="40" customHeight="1" spans="1:37">
      <c r="A32" s="30"/>
      <c r="B32" s="27" t="s">
        <v>18</v>
      </c>
      <c r="C32" s="23"/>
      <c r="D32" s="24"/>
      <c r="E32" s="24"/>
      <c r="F32" s="28"/>
      <c r="G32" s="29"/>
      <c r="H32" s="24"/>
      <c r="I32" s="49"/>
      <c r="J32" s="24"/>
      <c r="K32" s="24"/>
      <c r="L32" s="50"/>
      <c r="M32" s="50"/>
      <c r="N32" s="15"/>
      <c r="O32" s="50"/>
      <c r="P32" s="50"/>
      <c r="Q32" s="50"/>
      <c r="R32" s="50"/>
      <c r="S32" s="42"/>
      <c r="T32" s="23"/>
      <c r="U32" s="65"/>
      <c r="V32" s="53"/>
      <c r="W32" s="15"/>
      <c r="X32" s="53">
        <f>SUM(X33:X45)</f>
        <v>3475</v>
      </c>
      <c r="Y32" s="53">
        <f>SUM(Y33:Y45)</f>
        <v>830</v>
      </c>
      <c r="Z32" s="53"/>
      <c r="AA32" s="53">
        <f>SUM(AA33:AA45)</f>
        <v>150</v>
      </c>
      <c r="AB32" s="53">
        <f>SUM(AB33:AB45)</f>
        <v>2495</v>
      </c>
      <c r="AC32" s="70"/>
      <c r="AD32" s="70"/>
      <c r="AE32" s="53"/>
      <c r="AF32" s="53"/>
      <c r="AG32" s="53"/>
      <c r="AH32" s="53"/>
      <c r="AI32" s="53"/>
      <c r="AJ32" s="53"/>
      <c r="AK32" s="53"/>
    </row>
    <row r="33" s="2" customFormat="1" ht="112" customHeight="1" spans="1:37">
      <c r="A33" s="30">
        <v>20</v>
      </c>
      <c r="B33" s="15"/>
      <c r="C33" s="23" t="s">
        <v>272</v>
      </c>
      <c r="D33" s="24" t="s">
        <v>273</v>
      </c>
      <c r="E33" s="23" t="s">
        <v>178</v>
      </c>
      <c r="F33" s="41" t="s">
        <v>274</v>
      </c>
      <c r="G33" s="42"/>
      <c r="H33" s="24" t="s">
        <v>275</v>
      </c>
      <c r="I33" s="49" t="s">
        <v>276</v>
      </c>
      <c r="J33" s="24" t="s">
        <v>275</v>
      </c>
      <c r="K33" s="24" t="s">
        <v>273</v>
      </c>
      <c r="L33" s="51" t="s">
        <v>120</v>
      </c>
      <c r="M33" s="51" t="s">
        <v>121</v>
      </c>
      <c r="N33" s="27" t="s">
        <v>277</v>
      </c>
      <c r="O33" s="51" t="s">
        <v>223</v>
      </c>
      <c r="P33" s="51" t="s">
        <v>244</v>
      </c>
      <c r="Q33" s="51" t="s">
        <v>193</v>
      </c>
      <c r="R33" s="57" t="s">
        <v>126</v>
      </c>
      <c r="S33" s="42" t="s">
        <v>278</v>
      </c>
      <c r="T33" s="49" t="s">
        <v>128</v>
      </c>
      <c r="U33" s="61" t="s">
        <v>279</v>
      </c>
      <c r="V33" s="62">
        <v>18691661886</v>
      </c>
      <c r="W33" s="15" t="s">
        <v>131</v>
      </c>
      <c r="X33" s="15">
        <f>Y33+AA33+AB33</f>
        <v>450</v>
      </c>
      <c r="Y33" s="75"/>
      <c r="Z33" s="49"/>
      <c r="AA33" s="70">
        <v>150</v>
      </c>
      <c r="AB33" s="70">
        <v>300</v>
      </c>
      <c r="AC33" s="70">
        <v>89</v>
      </c>
      <c r="AD33" s="70">
        <v>16</v>
      </c>
      <c r="AE33" s="57" t="s">
        <v>132</v>
      </c>
      <c r="AF33" s="23" t="s">
        <v>133</v>
      </c>
      <c r="AG33" s="49" t="s">
        <v>132</v>
      </c>
      <c r="AH33" s="57" t="s">
        <v>132</v>
      </c>
      <c r="AI33" s="77" t="s">
        <v>134</v>
      </c>
      <c r="AJ33" s="57" t="s">
        <v>132</v>
      </c>
      <c r="AK33" s="57" t="s">
        <v>135</v>
      </c>
    </row>
    <row r="34" s="2" customFormat="1" ht="112" customHeight="1" spans="1:37">
      <c r="A34" s="30">
        <v>21</v>
      </c>
      <c r="B34" s="15"/>
      <c r="C34" s="43" t="s">
        <v>280</v>
      </c>
      <c r="D34" s="24" t="s">
        <v>281</v>
      </c>
      <c r="E34" s="23" t="s">
        <v>178</v>
      </c>
      <c r="F34" s="31" t="s">
        <v>282</v>
      </c>
      <c r="G34" s="32"/>
      <c r="H34" s="24" t="s">
        <v>283</v>
      </c>
      <c r="I34" s="23" t="s">
        <v>284</v>
      </c>
      <c r="J34" s="24" t="s">
        <v>283</v>
      </c>
      <c r="K34" s="24" t="s">
        <v>281</v>
      </c>
      <c r="L34" s="51" t="s">
        <v>120</v>
      </c>
      <c r="M34" s="51" t="s">
        <v>121</v>
      </c>
      <c r="N34" s="27" t="s">
        <v>285</v>
      </c>
      <c r="O34" s="51" t="s">
        <v>223</v>
      </c>
      <c r="P34" s="51" t="s">
        <v>286</v>
      </c>
      <c r="Q34" s="51" t="s">
        <v>193</v>
      </c>
      <c r="R34" s="57" t="s">
        <v>126</v>
      </c>
      <c r="S34" s="23" t="s">
        <v>278</v>
      </c>
      <c r="T34" s="23" t="s">
        <v>287</v>
      </c>
      <c r="U34" s="61" t="s">
        <v>279</v>
      </c>
      <c r="V34" s="62">
        <v>18691661886</v>
      </c>
      <c r="W34" s="15" t="s">
        <v>131</v>
      </c>
      <c r="X34" s="15">
        <f t="shared" ref="X34:X45" si="0">Y34+AA34+AB34</f>
        <v>300</v>
      </c>
      <c r="Y34" s="15">
        <v>100</v>
      </c>
      <c r="Z34" s="23"/>
      <c r="AA34" s="70"/>
      <c r="AB34" s="70">
        <v>200</v>
      </c>
      <c r="AC34" s="70">
        <v>65</v>
      </c>
      <c r="AD34" s="70">
        <v>28</v>
      </c>
      <c r="AE34" s="57" t="s">
        <v>132</v>
      </c>
      <c r="AF34" s="23" t="s">
        <v>133</v>
      </c>
      <c r="AG34" s="23" t="s">
        <v>132</v>
      </c>
      <c r="AH34" s="57" t="s">
        <v>132</v>
      </c>
      <c r="AI34" s="77" t="s">
        <v>134</v>
      </c>
      <c r="AJ34" s="57" t="s">
        <v>132</v>
      </c>
      <c r="AK34" s="57" t="s">
        <v>135</v>
      </c>
    </row>
    <row r="35" s="2" customFormat="1" ht="120" customHeight="1" spans="1:37">
      <c r="A35" s="30">
        <v>22</v>
      </c>
      <c r="B35" s="15"/>
      <c r="C35" s="23" t="s">
        <v>288</v>
      </c>
      <c r="D35" s="24" t="s">
        <v>289</v>
      </c>
      <c r="E35" s="23" t="s">
        <v>178</v>
      </c>
      <c r="F35" s="31" t="s">
        <v>268</v>
      </c>
      <c r="G35" s="32"/>
      <c r="H35" s="24" t="s">
        <v>290</v>
      </c>
      <c r="I35" s="23" t="s">
        <v>284</v>
      </c>
      <c r="J35" s="24" t="s">
        <v>290</v>
      </c>
      <c r="K35" s="24" t="s">
        <v>289</v>
      </c>
      <c r="L35" s="51" t="s">
        <v>120</v>
      </c>
      <c r="M35" s="51" t="s">
        <v>121</v>
      </c>
      <c r="N35" s="27" t="s">
        <v>200</v>
      </c>
      <c r="O35" s="51" t="s">
        <v>223</v>
      </c>
      <c r="P35" s="51" t="s">
        <v>291</v>
      </c>
      <c r="Q35" s="51" t="s">
        <v>193</v>
      </c>
      <c r="R35" s="57" t="s">
        <v>126</v>
      </c>
      <c r="S35" s="23" t="s">
        <v>183</v>
      </c>
      <c r="T35" s="23" t="s">
        <v>287</v>
      </c>
      <c r="U35" s="51" t="s">
        <v>184</v>
      </c>
      <c r="V35" s="58" t="s">
        <v>185</v>
      </c>
      <c r="W35" s="15" t="s">
        <v>131</v>
      </c>
      <c r="X35" s="15">
        <f t="shared" si="0"/>
        <v>250</v>
      </c>
      <c r="Y35" s="70">
        <v>80</v>
      </c>
      <c r="Z35" s="23"/>
      <c r="AA35" s="70"/>
      <c r="AB35" s="70">
        <v>170</v>
      </c>
      <c r="AC35" s="70">
        <v>42</v>
      </c>
      <c r="AD35" s="70">
        <v>19</v>
      </c>
      <c r="AE35" s="57" t="s">
        <v>132</v>
      </c>
      <c r="AF35" s="23" t="s">
        <v>133</v>
      </c>
      <c r="AG35" s="23" t="s">
        <v>132</v>
      </c>
      <c r="AH35" s="57" t="s">
        <v>132</v>
      </c>
      <c r="AI35" s="77" t="s">
        <v>134</v>
      </c>
      <c r="AJ35" s="57" t="s">
        <v>132</v>
      </c>
      <c r="AK35" s="57" t="s">
        <v>135</v>
      </c>
    </row>
    <row r="36" s="2" customFormat="1" ht="111" customHeight="1" spans="1:37">
      <c r="A36" s="30">
        <v>23</v>
      </c>
      <c r="B36" s="15"/>
      <c r="C36" s="23" t="s">
        <v>292</v>
      </c>
      <c r="D36" s="24" t="s">
        <v>293</v>
      </c>
      <c r="E36" s="23" t="s">
        <v>178</v>
      </c>
      <c r="F36" s="31" t="s">
        <v>294</v>
      </c>
      <c r="G36" s="32"/>
      <c r="H36" s="24" t="s">
        <v>295</v>
      </c>
      <c r="I36" s="23" t="s">
        <v>284</v>
      </c>
      <c r="J36" s="24" t="s">
        <v>295</v>
      </c>
      <c r="K36" s="24" t="s">
        <v>293</v>
      </c>
      <c r="L36" s="51" t="s">
        <v>120</v>
      </c>
      <c r="M36" s="51" t="s">
        <v>121</v>
      </c>
      <c r="N36" s="27" t="s">
        <v>296</v>
      </c>
      <c r="O36" s="51" t="s">
        <v>223</v>
      </c>
      <c r="P36" s="51" t="s">
        <v>297</v>
      </c>
      <c r="Q36" s="51" t="s">
        <v>193</v>
      </c>
      <c r="R36" s="57" t="s">
        <v>126</v>
      </c>
      <c r="S36" s="23" t="s">
        <v>298</v>
      </c>
      <c r="T36" s="23" t="s">
        <v>287</v>
      </c>
      <c r="U36" s="23" t="s">
        <v>299</v>
      </c>
      <c r="V36" s="15">
        <v>18291636639</v>
      </c>
      <c r="W36" s="15" t="s">
        <v>131</v>
      </c>
      <c r="X36" s="15">
        <f t="shared" si="0"/>
        <v>270</v>
      </c>
      <c r="Y36" s="15">
        <v>80</v>
      </c>
      <c r="Z36" s="23"/>
      <c r="AA36" s="70"/>
      <c r="AB36" s="70">
        <v>190</v>
      </c>
      <c r="AC36" s="70">
        <v>200</v>
      </c>
      <c r="AD36" s="70">
        <v>65</v>
      </c>
      <c r="AE36" s="57" t="s">
        <v>132</v>
      </c>
      <c r="AF36" s="23" t="s">
        <v>133</v>
      </c>
      <c r="AG36" s="23" t="s">
        <v>133</v>
      </c>
      <c r="AH36" s="57" t="s">
        <v>132</v>
      </c>
      <c r="AI36" s="77" t="s">
        <v>134</v>
      </c>
      <c r="AJ36" s="57" t="s">
        <v>132</v>
      </c>
      <c r="AK36" s="57" t="s">
        <v>135</v>
      </c>
    </row>
    <row r="37" s="2" customFormat="1" ht="110" customHeight="1" spans="1:37">
      <c r="A37" s="30">
        <v>24</v>
      </c>
      <c r="B37" s="15"/>
      <c r="C37" s="23" t="s">
        <v>300</v>
      </c>
      <c r="D37" s="24" t="s">
        <v>301</v>
      </c>
      <c r="E37" s="23" t="s">
        <v>178</v>
      </c>
      <c r="F37" s="31" t="s">
        <v>302</v>
      </c>
      <c r="G37" s="32"/>
      <c r="H37" s="24" t="s">
        <v>303</v>
      </c>
      <c r="I37" s="23" t="s">
        <v>284</v>
      </c>
      <c r="J37" s="24" t="s">
        <v>303</v>
      </c>
      <c r="K37" s="24" t="s">
        <v>301</v>
      </c>
      <c r="L37" s="51" t="s">
        <v>120</v>
      </c>
      <c r="M37" s="51" t="s">
        <v>121</v>
      </c>
      <c r="N37" s="27" t="s">
        <v>304</v>
      </c>
      <c r="O37" s="51" t="s">
        <v>223</v>
      </c>
      <c r="P37" s="51" t="s">
        <v>286</v>
      </c>
      <c r="Q37" s="51" t="s">
        <v>193</v>
      </c>
      <c r="R37" s="57" t="s">
        <v>126</v>
      </c>
      <c r="S37" s="23" t="s">
        <v>245</v>
      </c>
      <c r="T37" s="23" t="s">
        <v>287</v>
      </c>
      <c r="U37" s="23" t="s">
        <v>246</v>
      </c>
      <c r="V37" s="15">
        <v>13399269997</v>
      </c>
      <c r="W37" s="15" t="s">
        <v>131</v>
      </c>
      <c r="X37" s="15">
        <f t="shared" si="0"/>
        <v>400</v>
      </c>
      <c r="Y37" s="15">
        <v>110</v>
      </c>
      <c r="Z37" s="23"/>
      <c r="AA37" s="70"/>
      <c r="AB37" s="70">
        <v>290</v>
      </c>
      <c r="AC37" s="70">
        <v>78</v>
      </c>
      <c r="AD37" s="70">
        <v>28</v>
      </c>
      <c r="AE37" s="57" t="s">
        <v>132</v>
      </c>
      <c r="AF37" s="23" t="s">
        <v>133</v>
      </c>
      <c r="AG37" s="23" t="s">
        <v>133</v>
      </c>
      <c r="AH37" s="57" t="s">
        <v>132</v>
      </c>
      <c r="AI37" s="77" t="s">
        <v>134</v>
      </c>
      <c r="AJ37" s="57" t="s">
        <v>132</v>
      </c>
      <c r="AK37" s="57" t="s">
        <v>135</v>
      </c>
    </row>
    <row r="38" s="2" customFormat="1" ht="106" customHeight="1" spans="1:37">
      <c r="A38" s="30">
        <v>25</v>
      </c>
      <c r="B38" s="15"/>
      <c r="C38" s="23" t="s">
        <v>305</v>
      </c>
      <c r="D38" s="24" t="s">
        <v>306</v>
      </c>
      <c r="E38" s="23" t="s">
        <v>178</v>
      </c>
      <c r="F38" s="31" t="s">
        <v>307</v>
      </c>
      <c r="G38" s="32"/>
      <c r="H38" s="24" t="s">
        <v>308</v>
      </c>
      <c r="I38" s="49" t="s">
        <v>284</v>
      </c>
      <c r="J38" s="24" t="s">
        <v>308</v>
      </c>
      <c r="K38" s="24" t="s">
        <v>306</v>
      </c>
      <c r="L38" s="51" t="s">
        <v>120</v>
      </c>
      <c r="M38" s="51" t="s">
        <v>121</v>
      </c>
      <c r="N38" s="27" t="s">
        <v>309</v>
      </c>
      <c r="O38" s="51" t="s">
        <v>223</v>
      </c>
      <c r="P38" s="51" t="s">
        <v>310</v>
      </c>
      <c r="Q38" s="51" t="s">
        <v>193</v>
      </c>
      <c r="R38" s="57" t="s">
        <v>126</v>
      </c>
      <c r="S38" s="42" t="s">
        <v>127</v>
      </c>
      <c r="T38" s="23" t="s">
        <v>287</v>
      </c>
      <c r="U38" s="51" t="s">
        <v>129</v>
      </c>
      <c r="V38" s="58" t="s">
        <v>130</v>
      </c>
      <c r="W38" s="15" t="s">
        <v>131</v>
      </c>
      <c r="X38" s="15">
        <f t="shared" si="0"/>
        <v>190</v>
      </c>
      <c r="Y38" s="15">
        <v>50</v>
      </c>
      <c r="Z38" s="49"/>
      <c r="AA38" s="70"/>
      <c r="AB38" s="70">
        <v>140</v>
      </c>
      <c r="AC38" s="70">
        <v>300</v>
      </c>
      <c r="AD38" s="70">
        <v>57</v>
      </c>
      <c r="AE38" s="57" t="s">
        <v>132</v>
      </c>
      <c r="AF38" s="23" t="s">
        <v>133</v>
      </c>
      <c r="AG38" s="23" t="s">
        <v>132</v>
      </c>
      <c r="AH38" s="57" t="s">
        <v>132</v>
      </c>
      <c r="AI38" s="77" t="s">
        <v>134</v>
      </c>
      <c r="AJ38" s="57" t="s">
        <v>132</v>
      </c>
      <c r="AK38" s="57" t="s">
        <v>135</v>
      </c>
    </row>
    <row r="39" s="2" customFormat="1" ht="108" customHeight="1" spans="1:37">
      <c r="A39" s="30">
        <v>26</v>
      </c>
      <c r="B39" s="15"/>
      <c r="C39" s="23" t="s">
        <v>311</v>
      </c>
      <c r="D39" s="24" t="s">
        <v>312</v>
      </c>
      <c r="E39" s="23" t="s">
        <v>178</v>
      </c>
      <c r="F39" s="31" t="s">
        <v>313</v>
      </c>
      <c r="G39" s="32"/>
      <c r="H39" s="24" t="s">
        <v>314</v>
      </c>
      <c r="I39" s="49" t="s">
        <v>284</v>
      </c>
      <c r="J39" s="24" t="s">
        <v>314</v>
      </c>
      <c r="K39" s="24" t="s">
        <v>312</v>
      </c>
      <c r="L39" s="51" t="s">
        <v>120</v>
      </c>
      <c r="M39" s="51" t="s">
        <v>121</v>
      </c>
      <c r="N39" s="27" t="s">
        <v>315</v>
      </c>
      <c r="O39" s="51" t="s">
        <v>223</v>
      </c>
      <c r="P39" s="51" t="s">
        <v>224</v>
      </c>
      <c r="Q39" s="51" t="s">
        <v>193</v>
      </c>
      <c r="R39" s="57" t="s">
        <v>126</v>
      </c>
      <c r="S39" s="23" t="s">
        <v>316</v>
      </c>
      <c r="T39" s="23" t="s">
        <v>287</v>
      </c>
      <c r="U39" s="23" t="s">
        <v>317</v>
      </c>
      <c r="V39" s="58" t="s">
        <v>318</v>
      </c>
      <c r="W39" s="15" t="s">
        <v>131</v>
      </c>
      <c r="X39" s="15">
        <f t="shared" si="0"/>
        <v>225</v>
      </c>
      <c r="Y39" s="15">
        <v>50</v>
      </c>
      <c r="Z39" s="23"/>
      <c r="AA39" s="70"/>
      <c r="AB39" s="70">
        <v>175</v>
      </c>
      <c r="AC39" s="70">
        <v>54</v>
      </c>
      <c r="AD39" s="70">
        <v>15</v>
      </c>
      <c r="AE39" s="57" t="s">
        <v>132</v>
      </c>
      <c r="AF39" s="23" t="s">
        <v>133</v>
      </c>
      <c r="AG39" s="23" t="s">
        <v>133</v>
      </c>
      <c r="AH39" s="57" t="s">
        <v>132</v>
      </c>
      <c r="AI39" s="77" t="s">
        <v>134</v>
      </c>
      <c r="AJ39" s="57" t="s">
        <v>132</v>
      </c>
      <c r="AK39" s="57" t="s">
        <v>135</v>
      </c>
    </row>
    <row r="40" s="2" customFormat="1" ht="105" customHeight="1" spans="1:37">
      <c r="A40" s="30">
        <v>27</v>
      </c>
      <c r="B40" s="15"/>
      <c r="C40" s="23" t="s">
        <v>319</v>
      </c>
      <c r="D40" s="33" t="s">
        <v>320</v>
      </c>
      <c r="E40" s="23" t="s">
        <v>178</v>
      </c>
      <c r="F40" s="31" t="s">
        <v>321</v>
      </c>
      <c r="G40" s="32"/>
      <c r="H40" s="24" t="s">
        <v>322</v>
      </c>
      <c r="I40" s="49" t="s">
        <v>284</v>
      </c>
      <c r="J40" s="24" t="s">
        <v>322</v>
      </c>
      <c r="K40" s="33" t="s">
        <v>320</v>
      </c>
      <c r="L40" s="51" t="s">
        <v>120</v>
      </c>
      <c r="M40" s="51" t="s">
        <v>121</v>
      </c>
      <c r="N40" s="27" t="s">
        <v>323</v>
      </c>
      <c r="O40" s="51" t="s">
        <v>223</v>
      </c>
      <c r="P40" s="51" t="s">
        <v>324</v>
      </c>
      <c r="Q40" s="51" t="s">
        <v>193</v>
      </c>
      <c r="R40" s="57" t="s">
        <v>126</v>
      </c>
      <c r="S40" s="23" t="s">
        <v>168</v>
      </c>
      <c r="T40" s="23" t="s">
        <v>287</v>
      </c>
      <c r="U40" s="61" t="s">
        <v>169</v>
      </c>
      <c r="V40" s="62">
        <v>15291600015</v>
      </c>
      <c r="W40" s="15" t="s">
        <v>131</v>
      </c>
      <c r="X40" s="15">
        <f t="shared" si="0"/>
        <v>185</v>
      </c>
      <c r="Y40" s="15">
        <v>45</v>
      </c>
      <c r="Z40" s="23"/>
      <c r="AA40" s="70"/>
      <c r="AB40" s="70">
        <v>140</v>
      </c>
      <c r="AC40" s="70">
        <v>83</v>
      </c>
      <c r="AD40" s="70">
        <v>23</v>
      </c>
      <c r="AE40" s="57" t="s">
        <v>132</v>
      </c>
      <c r="AF40" s="23" t="s">
        <v>133</v>
      </c>
      <c r="AG40" s="23" t="s">
        <v>132</v>
      </c>
      <c r="AH40" s="57" t="s">
        <v>132</v>
      </c>
      <c r="AI40" s="77" t="s">
        <v>134</v>
      </c>
      <c r="AJ40" s="57" t="s">
        <v>132</v>
      </c>
      <c r="AK40" s="57" t="s">
        <v>135</v>
      </c>
    </row>
    <row r="41" s="2" customFormat="1" ht="101" customHeight="1" spans="1:37">
      <c r="A41" s="30">
        <v>28</v>
      </c>
      <c r="B41" s="15"/>
      <c r="C41" s="23" t="s">
        <v>325</v>
      </c>
      <c r="D41" s="24" t="s">
        <v>326</v>
      </c>
      <c r="E41" s="23" t="s">
        <v>178</v>
      </c>
      <c r="F41" s="31" t="s">
        <v>144</v>
      </c>
      <c r="G41" s="32"/>
      <c r="H41" s="24" t="s">
        <v>327</v>
      </c>
      <c r="I41" s="49" t="s">
        <v>284</v>
      </c>
      <c r="J41" s="24" t="s">
        <v>327</v>
      </c>
      <c r="K41" s="24" t="s">
        <v>326</v>
      </c>
      <c r="L41" s="51" t="s">
        <v>120</v>
      </c>
      <c r="M41" s="51" t="s">
        <v>121</v>
      </c>
      <c r="N41" s="27" t="s">
        <v>285</v>
      </c>
      <c r="O41" s="51" t="s">
        <v>223</v>
      </c>
      <c r="P41" s="51" t="s">
        <v>149</v>
      </c>
      <c r="Q41" s="51" t="s">
        <v>193</v>
      </c>
      <c r="R41" s="57" t="s">
        <v>126</v>
      </c>
      <c r="S41" s="23" t="s">
        <v>150</v>
      </c>
      <c r="T41" s="23" t="s">
        <v>287</v>
      </c>
      <c r="U41" s="23" t="s">
        <v>151</v>
      </c>
      <c r="V41" s="58" t="s">
        <v>152</v>
      </c>
      <c r="W41" s="15" t="s">
        <v>131</v>
      </c>
      <c r="X41" s="15">
        <f t="shared" si="0"/>
        <v>300</v>
      </c>
      <c r="Y41" s="70">
        <v>60</v>
      </c>
      <c r="Z41" s="23"/>
      <c r="AA41" s="70"/>
      <c r="AB41" s="70">
        <v>240</v>
      </c>
      <c r="AC41" s="70">
        <v>65</v>
      </c>
      <c r="AD41" s="70">
        <v>5</v>
      </c>
      <c r="AE41" s="57" t="s">
        <v>132</v>
      </c>
      <c r="AF41" s="23" t="s">
        <v>133</v>
      </c>
      <c r="AG41" s="23" t="s">
        <v>132</v>
      </c>
      <c r="AH41" s="57" t="s">
        <v>132</v>
      </c>
      <c r="AI41" s="77" t="s">
        <v>134</v>
      </c>
      <c r="AJ41" s="57" t="s">
        <v>132</v>
      </c>
      <c r="AK41" s="57" t="s">
        <v>135</v>
      </c>
    </row>
    <row r="42" s="2" customFormat="1" ht="118" customHeight="1" spans="1:37">
      <c r="A42" s="30">
        <v>29</v>
      </c>
      <c r="B42" s="15"/>
      <c r="C42" s="23" t="s">
        <v>328</v>
      </c>
      <c r="D42" s="24" t="s">
        <v>329</v>
      </c>
      <c r="E42" s="23" t="s">
        <v>178</v>
      </c>
      <c r="F42" s="31" t="s">
        <v>138</v>
      </c>
      <c r="G42" s="32"/>
      <c r="H42" s="24" t="s">
        <v>330</v>
      </c>
      <c r="I42" s="49" t="s">
        <v>284</v>
      </c>
      <c r="J42" s="24" t="s">
        <v>330</v>
      </c>
      <c r="K42" s="24" t="s">
        <v>329</v>
      </c>
      <c r="L42" s="51" t="s">
        <v>120</v>
      </c>
      <c r="M42" s="51" t="s">
        <v>121</v>
      </c>
      <c r="N42" s="27" t="s">
        <v>331</v>
      </c>
      <c r="O42" s="51" t="s">
        <v>223</v>
      </c>
      <c r="P42" s="51" t="s">
        <v>332</v>
      </c>
      <c r="Q42" s="51" t="s">
        <v>193</v>
      </c>
      <c r="R42" s="57" t="s">
        <v>126</v>
      </c>
      <c r="S42" s="42" t="s">
        <v>127</v>
      </c>
      <c r="T42" s="23" t="s">
        <v>287</v>
      </c>
      <c r="U42" s="51" t="s">
        <v>129</v>
      </c>
      <c r="V42" s="58" t="s">
        <v>130</v>
      </c>
      <c r="W42" s="15" t="s">
        <v>131</v>
      </c>
      <c r="X42" s="15">
        <f t="shared" si="0"/>
        <v>165</v>
      </c>
      <c r="Y42" s="15">
        <v>45</v>
      </c>
      <c r="Z42" s="49"/>
      <c r="AA42" s="70"/>
      <c r="AB42" s="70">
        <v>120</v>
      </c>
      <c r="AC42" s="70">
        <v>135</v>
      </c>
      <c r="AD42" s="70">
        <v>29</v>
      </c>
      <c r="AE42" s="57" t="s">
        <v>132</v>
      </c>
      <c r="AF42" s="23" t="s">
        <v>133</v>
      </c>
      <c r="AG42" s="23" t="s">
        <v>132</v>
      </c>
      <c r="AH42" s="57" t="s">
        <v>132</v>
      </c>
      <c r="AI42" s="77" t="s">
        <v>134</v>
      </c>
      <c r="AJ42" s="57" t="s">
        <v>132</v>
      </c>
      <c r="AK42" s="57" t="s">
        <v>135</v>
      </c>
    </row>
    <row r="43" s="2" customFormat="1" ht="118" customHeight="1" spans="1:37">
      <c r="A43" s="30">
        <v>30</v>
      </c>
      <c r="B43" s="15"/>
      <c r="C43" s="23" t="s">
        <v>333</v>
      </c>
      <c r="D43" s="24" t="s">
        <v>334</v>
      </c>
      <c r="E43" s="23" t="s">
        <v>178</v>
      </c>
      <c r="F43" s="31" t="s">
        <v>335</v>
      </c>
      <c r="G43" s="32"/>
      <c r="H43" s="24" t="s">
        <v>336</v>
      </c>
      <c r="I43" s="49" t="s">
        <v>284</v>
      </c>
      <c r="J43" s="24" t="s">
        <v>336</v>
      </c>
      <c r="K43" s="24" t="s">
        <v>334</v>
      </c>
      <c r="L43" s="51" t="s">
        <v>120</v>
      </c>
      <c r="M43" s="51" t="s">
        <v>121</v>
      </c>
      <c r="N43" s="27" t="s">
        <v>337</v>
      </c>
      <c r="O43" s="51" t="s">
        <v>223</v>
      </c>
      <c r="P43" s="51" t="s">
        <v>175</v>
      </c>
      <c r="Q43" s="51" t="s">
        <v>193</v>
      </c>
      <c r="R43" s="57" t="s">
        <v>126</v>
      </c>
      <c r="S43" s="42" t="s">
        <v>183</v>
      </c>
      <c r="T43" s="23" t="s">
        <v>287</v>
      </c>
      <c r="U43" s="51" t="s">
        <v>184</v>
      </c>
      <c r="V43" s="58" t="s">
        <v>185</v>
      </c>
      <c r="W43" s="15" t="s">
        <v>131</v>
      </c>
      <c r="X43" s="15">
        <f t="shared" si="0"/>
        <v>170</v>
      </c>
      <c r="Y43" s="70">
        <v>50</v>
      </c>
      <c r="Z43" s="49"/>
      <c r="AA43" s="70"/>
      <c r="AB43" s="70">
        <v>120</v>
      </c>
      <c r="AC43" s="70">
        <v>40</v>
      </c>
      <c r="AD43" s="70">
        <v>12</v>
      </c>
      <c r="AE43" s="57" t="s">
        <v>132</v>
      </c>
      <c r="AF43" s="23" t="s">
        <v>133</v>
      </c>
      <c r="AG43" s="23" t="s">
        <v>132</v>
      </c>
      <c r="AH43" s="57" t="s">
        <v>132</v>
      </c>
      <c r="AI43" s="77" t="s">
        <v>134</v>
      </c>
      <c r="AJ43" s="57" t="s">
        <v>132</v>
      </c>
      <c r="AK43" s="57" t="s">
        <v>135</v>
      </c>
    </row>
    <row r="44" s="2" customFormat="1" ht="107" customHeight="1" spans="1:37">
      <c r="A44" s="30">
        <v>31</v>
      </c>
      <c r="B44" s="15"/>
      <c r="C44" s="23" t="s">
        <v>338</v>
      </c>
      <c r="D44" s="24" t="s">
        <v>339</v>
      </c>
      <c r="E44" s="23" t="s">
        <v>178</v>
      </c>
      <c r="F44" s="31" t="s">
        <v>340</v>
      </c>
      <c r="G44" s="32"/>
      <c r="H44" s="24" t="s">
        <v>341</v>
      </c>
      <c r="I44" s="49" t="s">
        <v>284</v>
      </c>
      <c r="J44" s="24" t="s">
        <v>341</v>
      </c>
      <c r="K44" s="24" t="s">
        <v>339</v>
      </c>
      <c r="L44" s="51" t="s">
        <v>120</v>
      </c>
      <c r="M44" s="51" t="s">
        <v>121</v>
      </c>
      <c r="N44" s="27" t="s">
        <v>304</v>
      </c>
      <c r="O44" s="51" t="s">
        <v>223</v>
      </c>
      <c r="P44" s="51" t="s">
        <v>342</v>
      </c>
      <c r="Q44" s="51" t="s">
        <v>193</v>
      </c>
      <c r="R44" s="57" t="s">
        <v>126</v>
      </c>
      <c r="S44" s="42" t="s">
        <v>160</v>
      </c>
      <c r="T44" s="23" t="s">
        <v>128</v>
      </c>
      <c r="U44" s="51" t="s">
        <v>161</v>
      </c>
      <c r="V44" s="60">
        <v>15332521000</v>
      </c>
      <c r="W44" s="15" t="s">
        <v>131</v>
      </c>
      <c r="X44" s="15">
        <f t="shared" si="0"/>
        <v>400</v>
      </c>
      <c r="Y44" s="76">
        <v>120</v>
      </c>
      <c r="Z44" s="49"/>
      <c r="AA44" s="70"/>
      <c r="AB44" s="70">
        <v>280</v>
      </c>
      <c r="AC44" s="70">
        <v>68</v>
      </c>
      <c r="AD44" s="70">
        <v>38</v>
      </c>
      <c r="AE44" s="57" t="s">
        <v>132</v>
      </c>
      <c r="AF44" s="23" t="s">
        <v>133</v>
      </c>
      <c r="AG44" s="23" t="s">
        <v>133</v>
      </c>
      <c r="AH44" s="57" t="s">
        <v>132</v>
      </c>
      <c r="AI44" s="77" t="s">
        <v>134</v>
      </c>
      <c r="AJ44" s="57" t="s">
        <v>132</v>
      </c>
      <c r="AK44" s="57" t="s">
        <v>135</v>
      </c>
    </row>
    <row r="45" s="2" customFormat="1" ht="107" customHeight="1" spans="1:37">
      <c r="A45" s="30">
        <v>32</v>
      </c>
      <c r="B45" s="15"/>
      <c r="C45" s="23" t="s">
        <v>343</v>
      </c>
      <c r="D45" s="24" t="s">
        <v>344</v>
      </c>
      <c r="E45" s="23" t="s">
        <v>178</v>
      </c>
      <c r="F45" s="31" t="s">
        <v>345</v>
      </c>
      <c r="G45" s="32"/>
      <c r="H45" s="24" t="s">
        <v>346</v>
      </c>
      <c r="I45" s="49" t="s">
        <v>284</v>
      </c>
      <c r="J45" s="24" t="s">
        <v>346</v>
      </c>
      <c r="K45" s="24" t="s">
        <v>344</v>
      </c>
      <c r="L45" s="51" t="s">
        <v>120</v>
      </c>
      <c r="M45" s="51" t="s">
        <v>121</v>
      </c>
      <c r="N45" s="27" t="s">
        <v>337</v>
      </c>
      <c r="O45" s="51" t="s">
        <v>223</v>
      </c>
      <c r="P45" s="51" t="s">
        <v>347</v>
      </c>
      <c r="Q45" s="51" t="s">
        <v>193</v>
      </c>
      <c r="R45" s="57" t="s">
        <v>126</v>
      </c>
      <c r="S45" s="23" t="s">
        <v>160</v>
      </c>
      <c r="T45" s="23" t="s">
        <v>128</v>
      </c>
      <c r="U45" s="51" t="s">
        <v>161</v>
      </c>
      <c r="V45" s="60">
        <v>15332521000</v>
      </c>
      <c r="W45" s="15" t="s">
        <v>131</v>
      </c>
      <c r="X45" s="15">
        <f t="shared" si="0"/>
        <v>170</v>
      </c>
      <c r="Y45" s="15">
        <v>40</v>
      </c>
      <c r="Z45" s="23"/>
      <c r="AA45" s="70"/>
      <c r="AB45" s="70">
        <v>130</v>
      </c>
      <c r="AC45" s="70">
        <v>103</v>
      </c>
      <c r="AD45" s="70">
        <v>32</v>
      </c>
      <c r="AE45" s="57" t="s">
        <v>132</v>
      </c>
      <c r="AF45" s="23" t="s">
        <v>133</v>
      </c>
      <c r="AG45" s="23" t="s">
        <v>133</v>
      </c>
      <c r="AH45" s="57" t="s">
        <v>132</v>
      </c>
      <c r="AI45" s="77" t="s">
        <v>134</v>
      </c>
      <c r="AJ45" s="57" t="s">
        <v>132</v>
      </c>
      <c r="AK45" s="57" t="s">
        <v>135</v>
      </c>
    </row>
    <row r="46" s="2" customFormat="1" ht="37" customHeight="1" spans="1:37">
      <c r="A46" s="30"/>
      <c r="B46" s="27" t="s">
        <v>19</v>
      </c>
      <c r="C46" s="23"/>
      <c r="D46" s="24"/>
      <c r="E46" s="24"/>
      <c r="F46" s="44"/>
      <c r="G46" s="45"/>
      <c r="H46" s="24"/>
      <c r="I46" s="49"/>
      <c r="J46" s="24"/>
      <c r="K46" s="24"/>
      <c r="L46" s="50"/>
      <c r="M46" s="50"/>
      <c r="N46" s="15"/>
      <c r="O46" s="50"/>
      <c r="P46" s="50"/>
      <c r="Q46" s="50"/>
      <c r="R46" s="50"/>
      <c r="S46" s="42"/>
      <c r="T46" s="23"/>
      <c r="U46" s="66"/>
      <c r="V46" s="30"/>
      <c r="W46" s="15"/>
      <c r="X46" s="30">
        <f>SUM(X47:X64)</f>
        <v>7521</v>
      </c>
      <c r="Y46" s="30">
        <f>SUM(Y47:Y64)</f>
        <v>1260</v>
      </c>
      <c r="Z46" s="30"/>
      <c r="AA46" s="30">
        <f>SUM(AA47:AA64)</f>
        <v>1721</v>
      </c>
      <c r="AB46" s="30">
        <f>SUM(AB47:AB64)</f>
        <v>4540</v>
      </c>
      <c r="AC46" s="70"/>
      <c r="AD46" s="70"/>
      <c r="AE46" s="30"/>
      <c r="AF46" s="30"/>
      <c r="AG46" s="30"/>
      <c r="AH46" s="30"/>
      <c r="AI46" s="30"/>
      <c r="AJ46" s="30"/>
      <c r="AK46" s="30"/>
    </row>
    <row r="47" s="2" customFormat="1" ht="113" customHeight="1" spans="1:37">
      <c r="A47" s="30">
        <v>33</v>
      </c>
      <c r="B47" s="15"/>
      <c r="C47" s="23" t="s">
        <v>348</v>
      </c>
      <c r="D47" s="24" t="s">
        <v>349</v>
      </c>
      <c r="E47" s="23" t="s">
        <v>178</v>
      </c>
      <c r="F47" s="31" t="s">
        <v>350</v>
      </c>
      <c r="G47" s="32"/>
      <c r="H47" s="33" t="s">
        <v>351</v>
      </c>
      <c r="I47" s="49" t="s">
        <v>352</v>
      </c>
      <c r="J47" s="33" t="s">
        <v>351</v>
      </c>
      <c r="K47" s="24" t="s">
        <v>349</v>
      </c>
      <c r="L47" s="51" t="s">
        <v>120</v>
      </c>
      <c r="M47" s="51" t="s">
        <v>121</v>
      </c>
      <c r="N47" s="27" t="s">
        <v>285</v>
      </c>
      <c r="O47" s="51" t="s">
        <v>223</v>
      </c>
      <c r="P47" s="51" t="s">
        <v>291</v>
      </c>
      <c r="Q47" s="51" t="s">
        <v>193</v>
      </c>
      <c r="R47" s="57" t="s">
        <v>126</v>
      </c>
      <c r="S47" s="42" t="s">
        <v>316</v>
      </c>
      <c r="T47" s="23" t="s">
        <v>353</v>
      </c>
      <c r="U47" s="23" t="s">
        <v>317</v>
      </c>
      <c r="V47" s="58" t="s">
        <v>318</v>
      </c>
      <c r="W47" s="15" t="s">
        <v>131</v>
      </c>
      <c r="X47" s="15">
        <f>Y47+Z47+AA47+AB47</f>
        <v>300</v>
      </c>
      <c r="Y47" s="15">
        <v>120</v>
      </c>
      <c r="Z47" s="49"/>
      <c r="AA47" s="70"/>
      <c r="AB47" s="70">
        <v>180</v>
      </c>
      <c r="AC47" s="70">
        <v>76</v>
      </c>
      <c r="AD47" s="70">
        <v>19</v>
      </c>
      <c r="AE47" s="57" t="s">
        <v>132</v>
      </c>
      <c r="AF47" s="23" t="s">
        <v>133</v>
      </c>
      <c r="AG47" s="23" t="s">
        <v>133</v>
      </c>
      <c r="AH47" s="57" t="s">
        <v>132</v>
      </c>
      <c r="AI47" s="77" t="s">
        <v>134</v>
      </c>
      <c r="AJ47" s="57" t="s">
        <v>132</v>
      </c>
      <c r="AK47" s="57" t="s">
        <v>135</v>
      </c>
    </row>
    <row r="48" s="2" customFormat="1" ht="113" customHeight="1" spans="1:37">
      <c r="A48" s="30">
        <v>34</v>
      </c>
      <c r="B48" s="15"/>
      <c r="C48" s="23" t="s">
        <v>354</v>
      </c>
      <c r="D48" s="24" t="s">
        <v>355</v>
      </c>
      <c r="E48" s="23" t="s">
        <v>178</v>
      </c>
      <c r="F48" s="31" t="s">
        <v>350</v>
      </c>
      <c r="G48" s="32"/>
      <c r="H48" s="33" t="s">
        <v>356</v>
      </c>
      <c r="I48" s="23" t="s">
        <v>357</v>
      </c>
      <c r="J48" s="33" t="s">
        <v>356</v>
      </c>
      <c r="K48" s="24" t="s">
        <v>355</v>
      </c>
      <c r="L48" s="51" t="s">
        <v>120</v>
      </c>
      <c r="M48" s="51" t="s">
        <v>121</v>
      </c>
      <c r="N48" s="27" t="s">
        <v>358</v>
      </c>
      <c r="O48" s="51" t="s">
        <v>223</v>
      </c>
      <c r="P48" s="51" t="s">
        <v>291</v>
      </c>
      <c r="Q48" s="51" t="s">
        <v>359</v>
      </c>
      <c r="R48" s="57" t="s">
        <v>126</v>
      </c>
      <c r="S48" s="23" t="s">
        <v>316</v>
      </c>
      <c r="T48" s="23" t="s">
        <v>353</v>
      </c>
      <c r="U48" s="23" t="s">
        <v>317</v>
      </c>
      <c r="V48" s="58" t="s">
        <v>318</v>
      </c>
      <c r="W48" s="15" t="s">
        <v>131</v>
      </c>
      <c r="X48" s="15">
        <f t="shared" ref="X48:X64" si="1">Y48+Z48+AA48+AB48</f>
        <v>460</v>
      </c>
      <c r="Y48" s="15"/>
      <c r="Z48" s="23"/>
      <c r="AA48" s="70">
        <v>210</v>
      </c>
      <c r="AB48" s="70">
        <v>250</v>
      </c>
      <c r="AC48" s="70">
        <v>76</v>
      </c>
      <c r="AD48" s="70">
        <v>19</v>
      </c>
      <c r="AE48" s="57" t="s">
        <v>132</v>
      </c>
      <c r="AF48" s="23" t="s">
        <v>133</v>
      </c>
      <c r="AG48" s="23" t="s">
        <v>133</v>
      </c>
      <c r="AH48" s="57" t="s">
        <v>132</v>
      </c>
      <c r="AI48" s="77" t="s">
        <v>134</v>
      </c>
      <c r="AJ48" s="57" t="s">
        <v>132</v>
      </c>
      <c r="AK48" s="57" t="s">
        <v>135</v>
      </c>
    </row>
    <row r="49" s="2" customFormat="1" ht="95" customHeight="1" spans="1:37">
      <c r="A49" s="30">
        <v>35</v>
      </c>
      <c r="B49" s="15"/>
      <c r="C49" s="46" t="s">
        <v>360</v>
      </c>
      <c r="D49" s="24" t="s">
        <v>361</v>
      </c>
      <c r="E49" s="23" t="s">
        <v>178</v>
      </c>
      <c r="F49" s="31" t="s">
        <v>313</v>
      </c>
      <c r="G49" s="32"/>
      <c r="H49" s="47" t="s">
        <v>362</v>
      </c>
      <c r="I49" s="51" t="s">
        <v>363</v>
      </c>
      <c r="J49" s="47" t="s">
        <v>362</v>
      </c>
      <c r="K49" s="24" t="s">
        <v>361</v>
      </c>
      <c r="L49" s="51" t="s">
        <v>120</v>
      </c>
      <c r="M49" s="51" t="s">
        <v>121</v>
      </c>
      <c r="N49" s="27" t="s">
        <v>270</v>
      </c>
      <c r="O49" s="51" t="s">
        <v>223</v>
      </c>
      <c r="P49" s="51" t="s">
        <v>347</v>
      </c>
      <c r="Q49" s="51" t="s">
        <v>193</v>
      </c>
      <c r="R49" s="57" t="s">
        <v>126</v>
      </c>
      <c r="S49" s="51" t="s">
        <v>316</v>
      </c>
      <c r="T49" s="23" t="s">
        <v>353</v>
      </c>
      <c r="U49" s="23" t="s">
        <v>317</v>
      </c>
      <c r="V49" s="58" t="s">
        <v>318</v>
      </c>
      <c r="W49" s="15" t="s">
        <v>131</v>
      </c>
      <c r="X49" s="15">
        <f t="shared" si="1"/>
        <v>230</v>
      </c>
      <c r="Y49" s="15">
        <v>60</v>
      </c>
      <c r="Z49" s="23"/>
      <c r="AA49" s="70"/>
      <c r="AB49" s="70">
        <v>170</v>
      </c>
      <c r="AC49" s="70">
        <v>114</v>
      </c>
      <c r="AD49" s="70">
        <v>32</v>
      </c>
      <c r="AE49" s="57" t="s">
        <v>132</v>
      </c>
      <c r="AF49" s="23" t="s">
        <v>133</v>
      </c>
      <c r="AG49" s="51" t="s">
        <v>133</v>
      </c>
      <c r="AH49" s="57" t="s">
        <v>132</v>
      </c>
      <c r="AI49" s="77" t="s">
        <v>134</v>
      </c>
      <c r="AJ49" s="57" t="s">
        <v>132</v>
      </c>
      <c r="AK49" s="57" t="s">
        <v>135</v>
      </c>
    </row>
    <row r="50" s="2" customFormat="1" ht="108" customHeight="1" spans="1:37">
      <c r="A50" s="30">
        <v>36</v>
      </c>
      <c r="B50" s="15"/>
      <c r="C50" s="46" t="s">
        <v>364</v>
      </c>
      <c r="D50" s="24" t="s">
        <v>365</v>
      </c>
      <c r="E50" s="23" t="s">
        <v>116</v>
      </c>
      <c r="F50" s="31" t="s">
        <v>366</v>
      </c>
      <c r="G50" s="32"/>
      <c r="H50" s="47" t="s">
        <v>367</v>
      </c>
      <c r="I50" s="51" t="s">
        <v>363</v>
      </c>
      <c r="J50" s="47" t="s">
        <v>367</v>
      </c>
      <c r="K50" s="24" t="s">
        <v>365</v>
      </c>
      <c r="L50" s="51" t="s">
        <v>120</v>
      </c>
      <c r="M50" s="51" t="s">
        <v>121</v>
      </c>
      <c r="N50" s="27" t="s">
        <v>304</v>
      </c>
      <c r="O50" s="51" t="s">
        <v>223</v>
      </c>
      <c r="P50" s="51" t="s">
        <v>347</v>
      </c>
      <c r="Q50" s="51" t="s">
        <v>193</v>
      </c>
      <c r="R50" s="57" t="s">
        <v>126</v>
      </c>
      <c r="S50" s="51" t="s">
        <v>316</v>
      </c>
      <c r="T50" s="36" t="s">
        <v>368</v>
      </c>
      <c r="U50" s="23" t="s">
        <v>317</v>
      </c>
      <c r="V50" s="58" t="s">
        <v>318</v>
      </c>
      <c r="W50" s="15" t="s">
        <v>131</v>
      </c>
      <c r="X50" s="15">
        <f t="shared" si="1"/>
        <v>400</v>
      </c>
      <c r="Y50" s="15"/>
      <c r="Z50" s="23"/>
      <c r="AA50" s="70">
        <v>150</v>
      </c>
      <c r="AB50" s="70">
        <v>250</v>
      </c>
      <c r="AC50" s="70">
        <v>114</v>
      </c>
      <c r="AD50" s="70">
        <v>32</v>
      </c>
      <c r="AE50" s="57" t="s">
        <v>132</v>
      </c>
      <c r="AF50" s="23" t="s">
        <v>133</v>
      </c>
      <c r="AG50" s="51" t="s">
        <v>133</v>
      </c>
      <c r="AH50" s="57" t="s">
        <v>132</v>
      </c>
      <c r="AI50" s="77" t="s">
        <v>134</v>
      </c>
      <c r="AJ50" s="57" t="s">
        <v>132</v>
      </c>
      <c r="AK50" s="57" t="s">
        <v>135</v>
      </c>
    </row>
    <row r="51" s="2" customFormat="1" ht="90" customHeight="1" spans="1:37">
      <c r="A51" s="30">
        <v>37</v>
      </c>
      <c r="B51" s="15"/>
      <c r="C51" s="23" t="s">
        <v>369</v>
      </c>
      <c r="D51" s="24" t="s">
        <v>370</v>
      </c>
      <c r="E51" s="23" t="s">
        <v>116</v>
      </c>
      <c r="F51" s="31" t="s">
        <v>268</v>
      </c>
      <c r="G51" s="32"/>
      <c r="H51" s="24" t="s">
        <v>371</v>
      </c>
      <c r="I51" s="49" t="s">
        <v>363</v>
      </c>
      <c r="J51" s="24" t="s">
        <v>371</v>
      </c>
      <c r="K51" s="24" t="s">
        <v>370</v>
      </c>
      <c r="L51" s="51" t="s">
        <v>120</v>
      </c>
      <c r="M51" s="51" t="s">
        <v>121</v>
      </c>
      <c r="N51" s="27" t="s">
        <v>372</v>
      </c>
      <c r="O51" s="51" t="s">
        <v>223</v>
      </c>
      <c r="P51" s="51" t="s">
        <v>373</v>
      </c>
      <c r="Q51" s="51" t="s">
        <v>193</v>
      </c>
      <c r="R51" s="57" t="s">
        <v>126</v>
      </c>
      <c r="S51" s="42" t="s">
        <v>183</v>
      </c>
      <c r="T51" s="23" t="s">
        <v>353</v>
      </c>
      <c r="U51" s="51" t="s">
        <v>184</v>
      </c>
      <c r="V51" s="58" t="s">
        <v>185</v>
      </c>
      <c r="W51" s="15" t="s">
        <v>131</v>
      </c>
      <c r="X51" s="15">
        <f t="shared" si="1"/>
        <v>241</v>
      </c>
      <c r="Y51" s="70"/>
      <c r="Z51" s="49"/>
      <c r="AA51" s="70">
        <v>96</v>
      </c>
      <c r="AB51" s="70">
        <v>145</v>
      </c>
      <c r="AC51" s="70">
        <v>134</v>
      </c>
      <c r="AD51" s="70">
        <v>40</v>
      </c>
      <c r="AE51" s="57" t="s">
        <v>132</v>
      </c>
      <c r="AF51" s="23" t="s">
        <v>133</v>
      </c>
      <c r="AG51" s="23" t="s">
        <v>132</v>
      </c>
      <c r="AH51" s="57" t="s">
        <v>132</v>
      </c>
      <c r="AI51" s="77" t="s">
        <v>134</v>
      </c>
      <c r="AJ51" s="57" t="s">
        <v>132</v>
      </c>
      <c r="AK51" s="57" t="s">
        <v>135</v>
      </c>
    </row>
    <row r="52" s="2" customFormat="1" ht="115" customHeight="1" spans="1:37">
      <c r="A52" s="30">
        <v>38</v>
      </c>
      <c r="B52" s="15"/>
      <c r="C52" s="23" t="s">
        <v>374</v>
      </c>
      <c r="D52" s="24" t="s">
        <v>375</v>
      </c>
      <c r="E52" s="23" t="s">
        <v>116</v>
      </c>
      <c r="F52" s="31" t="s">
        <v>376</v>
      </c>
      <c r="G52" s="32"/>
      <c r="H52" s="24" t="s">
        <v>377</v>
      </c>
      <c r="I52" s="49" t="s">
        <v>363</v>
      </c>
      <c r="J52" s="24" t="s">
        <v>377</v>
      </c>
      <c r="K52" s="24" t="s">
        <v>375</v>
      </c>
      <c r="L52" s="51" t="s">
        <v>120</v>
      </c>
      <c r="M52" s="51" t="s">
        <v>121</v>
      </c>
      <c r="N52" s="27" t="s">
        <v>378</v>
      </c>
      <c r="O52" s="51" t="s">
        <v>223</v>
      </c>
      <c r="P52" s="51" t="s">
        <v>379</v>
      </c>
      <c r="Q52" s="51" t="s">
        <v>193</v>
      </c>
      <c r="R52" s="57" t="s">
        <v>126</v>
      </c>
      <c r="S52" s="42" t="s">
        <v>183</v>
      </c>
      <c r="T52" s="23" t="s">
        <v>353</v>
      </c>
      <c r="U52" s="51" t="s">
        <v>184</v>
      </c>
      <c r="V52" s="58" t="s">
        <v>185</v>
      </c>
      <c r="W52" s="15" t="s">
        <v>131</v>
      </c>
      <c r="X52" s="15">
        <f t="shared" si="1"/>
        <v>345</v>
      </c>
      <c r="Y52" s="70"/>
      <c r="Z52" s="49"/>
      <c r="AA52" s="70">
        <v>120</v>
      </c>
      <c r="AB52" s="70">
        <v>225</v>
      </c>
      <c r="AC52" s="70">
        <v>340</v>
      </c>
      <c r="AD52" s="70">
        <v>143</v>
      </c>
      <c r="AE52" s="57" t="s">
        <v>132</v>
      </c>
      <c r="AF52" s="23" t="s">
        <v>133</v>
      </c>
      <c r="AG52" s="23" t="s">
        <v>132</v>
      </c>
      <c r="AH52" s="57" t="s">
        <v>132</v>
      </c>
      <c r="AI52" s="77" t="s">
        <v>134</v>
      </c>
      <c r="AJ52" s="57" t="s">
        <v>132</v>
      </c>
      <c r="AK52" s="57" t="s">
        <v>135</v>
      </c>
    </row>
    <row r="53" s="2" customFormat="1" ht="92" customHeight="1" spans="1:37">
      <c r="A53" s="30">
        <v>39</v>
      </c>
      <c r="B53" s="15"/>
      <c r="C53" s="23" t="s">
        <v>380</v>
      </c>
      <c r="D53" s="24" t="s">
        <v>381</v>
      </c>
      <c r="E53" s="23" t="s">
        <v>116</v>
      </c>
      <c r="F53" s="31" t="s">
        <v>179</v>
      </c>
      <c r="G53" s="32"/>
      <c r="H53" s="24" t="s">
        <v>382</v>
      </c>
      <c r="I53" s="49" t="s">
        <v>383</v>
      </c>
      <c r="J53" s="24" t="s">
        <v>382</v>
      </c>
      <c r="K53" s="24" t="s">
        <v>381</v>
      </c>
      <c r="L53" s="51" t="s">
        <v>120</v>
      </c>
      <c r="M53" s="51" t="s">
        <v>121</v>
      </c>
      <c r="N53" s="27" t="s">
        <v>207</v>
      </c>
      <c r="O53" s="51" t="s">
        <v>123</v>
      </c>
      <c r="P53" s="51" t="s">
        <v>230</v>
      </c>
      <c r="Q53" s="51" t="s">
        <v>193</v>
      </c>
      <c r="R53" s="57" t="s">
        <v>126</v>
      </c>
      <c r="S53" s="42" t="s">
        <v>183</v>
      </c>
      <c r="T53" s="23" t="s">
        <v>353</v>
      </c>
      <c r="U53" s="51" t="s">
        <v>184</v>
      </c>
      <c r="V53" s="58" t="s">
        <v>185</v>
      </c>
      <c r="W53" s="15" t="s">
        <v>131</v>
      </c>
      <c r="X53" s="15">
        <f t="shared" si="1"/>
        <v>500</v>
      </c>
      <c r="Y53" s="70">
        <v>200</v>
      </c>
      <c r="Z53" s="49"/>
      <c r="AA53" s="70"/>
      <c r="AB53" s="70">
        <v>300</v>
      </c>
      <c r="AC53" s="70">
        <v>430</v>
      </c>
      <c r="AD53" s="70">
        <v>175</v>
      </c>
      <c r="AE53" s="57" t="s">
        <v>132</v>
      </c>
      <c r="AF53" s="23" t="s">
        <v>133</v>
      </c>
      <c r="AG53" s="27" t="s">
        <v>132</v>
      </c>
      <c r="AH53" s="57" t="s">
        <v>132</v>
      </c>
      <c r="AI53" s="77" t="s">
        <v>134</v>
      </c>
      <c r="AJ53" s="57" t="s">
        <v>132</v>
      </c>
      <c r="AK53" s="57" t="s">
        <v>135</v>
      </c>
    </row>
    <row r="54" s="2" customFormat="1" ht="95" customHeight="1" spans="1:37">
      <c r="A54" s="30">
        <v>40</v>
      </c>
      <c r="B54" s="15"/>
      <c r="C54" s="23" t="s">
        <v>384</v>
      </c>
      <c r="D54" s="24" t="s">
        <v>385</v>
      </c>
      <c r="E54" s="23" t="s">
        <v>116</v>
      </c>
      <c r="F54" s="31" t="s">
        <v>179</v>
      </c>
      <c r="G54" s="32"/>
      <c r="H54" s="24" t="s">
        <v>386</v>
      </c>
      <c r="I54" s="23" t="s">
        <v>387</v>
      </c>
      <c r="J54" s="24" t="s">
        <v>386</v>
      </c>
      <c r="K54" s="24" t="s">
        <v>385</v>
      </c>
      <c r="L54" s="51" t="s">
        <v>120</v>
      </c>
      <c r="M54" s="51" t="s">
        <v>121</v>
      </c>
      <c r="N54" s="27" t="s">
        <v>388</v>
      </c>
      <c r="O54" s="51" t="s">
        <v>123</v>
      </c>
      <c r="P54" s="51" t="s">
        <v>230</v>
      </c>
      <c r="Q54" s="51" t="s">
        <v>193</v>
      </c>
      <c r="R54" s="57" t="s">
        <v>126</v>
      </c>
      <c r="S54" s="42" t="s">
        <v>183</v>
      </c>
      <c r="T54" s="23" t="s">
        <v>353</v>
      </c>
      <c r="U54" s="51" t="s">
        <v>184</v>
      </c>
      <c r="V54" s="58" t="s">
        <v>185</v>
      </c>
      <c r="W54" s="15" t="s">
        <v>131</v>
      </c>
      <c r="X54" s="15">
        <f t="shared" si="1"/>
        <v>350</v>
      </c>
      <c r="Y54" s="70"/>
      <c r="Z54" s="23"/>
      <c r="AA54" s="70">
        <v>150</v>
      </c>
      <c r="AB54" s="70">
        <v>200</v>
      </c>
      <c r="AC54" s="70">
        <v>430</v>
      </c>
      <c r="AD54" s="70">
        <v>175</v>
      </c>
      <c r="AE54" s="57" t="s">
        <v>132</v>
      </c>
      <c r="AF54" s="23" t="s">
        <v>133</v>
      </c>
      <c r="AG54" s="23" t="s">
        <v>133</v>
      </c>
      <c r="AH54" s="57" t="s">
        <v>132</v>
      </c>
      <c r="AI54" s="77" t="s">
        <v>134</v>
      </c>
      <c r="AJ54" s="57" t="s">
        <v>132</v>
      </c>
      <c r="AK54" s="57" t="s">
        <v>135</v>
      </c>
    </row>
    <row r="55" s="2" customFormat="1" ht="95" customHeight="1" spans="1:37">
      <c r="A55" s="30">
        <v>41</v>
      </c>
      <c r="B55" s="15"/>
      <c r="C55" s="23" t="s">
        <v>389</v>
      </c>
      <c r="D55" s="24" t="s">
        <v>390</v>
      </c>
      <c r="E55" s="23" t="s">
        <v>116</v>
      </c>
      <c r="F55" s="31" t="s">
        <v>391</v>
      </c>
      <c r="G55" s="32"/>
      <c r="H55" s="24" t="s">
        <v>392</v>
      </c>
      <c r="I55" s="49" t="s">
        <v>363</v>
      </c>
      <c r="J55" s="24" t="s">
        <v>392</v>
      </c>
      <c r="K55" s="24" t="s">
        <v>390</v>
      </c>
      <c r="L55" s="51" t="s">
        <v>120</v>
      </c>
      <c r="M55" s="51" t="s">
        <v>121</v>
      </c>
      <c r="N55" s="27" t="s">
        <v>258</v>
      </c>
      <c r="O55" s="51" t="s">
        <v>223</v>
      </c>
      <c r="P55" s="51" t="s">
        <v>393</v>
      </c>
      <c r="Q55" s="51" t="s">
        <v>193</v>
      </c>
      <c r="R55" s="57" t="s">
        <v>126</v>
      </c>
      <c r="S55" s="42" t="s">
        <v>183</v>
      </c>
      <c r="T55" s="23" t="s">
        <v>353</v>
      </c>
      <c r="U55" s="51" t="s">
        <v>184</v>
      </c>
      <c r="V55" s="58" t="s">
        <v>185</v>
      </c>
      <c r="W55" s="15" t="s">
        <v>131</v>
      </c>
      <c r="X55" s="15">
        <f t="shared" si="1"/>
        <v>200</v>
      </c>
      <c r="Y55" s="70"/>
      <c r="Z55" s="49"/>
      <c r="AA55" s="70">
        <v>80</v>
      </c>
      <c r="AB55" s="70">
        <v>120</v>
      </c>
      <c r="AC55" s="70">
        <v>142</v>
      </c>
      <c r="AD55" s="70">
        <v>35</v>
      </c>
      <c r="AE55" s="57" t="s">
        <v>132</v>
      </c>
      <c r="AF55" s="23" t="s">
        <v>133</v>
      </c>
      <c r="AG55" s="23" t="s">
        <v>133</v>
      </c>
      <c r="AH55" s="57" t="s">
        <v>132</v>
      </c>
      <c r="AI55" s="77" t="s">
        <v>134</v>
      </c>
      <c r="AJ55" s="57" t="s">
        <v>132</v>
      </c>
      <c r="AK55" s="57" t="s">
        <v>135</v>
      </c>
    </row>
    <row r="56" s="2" customFormat="1" ht="102" customHeight="1" spans="1:37">
      <c r="A56" s="30">
        <v>42</v>
      </c>
      <c r="B56" s="15"/>
      <c r="C56" s="23" t="s">
        <v>394</v>
      </c>
      <c r="D56" s="24" t="s">
        <v>395</v>
      </c>
      <c r="E56" s="23" t="s">
        <v>116</v>
      </c>
      <c r="F56" s="31" t="s">
        <v>396</v>
      </c>
      <c r="G56" s="32"/>
      <c r="H56" s="24" t="s">
        <v>397</v>
      </c>
      <c r="I56" s="49" t="s">
        <v>363</v>
      </c>
      <c r="J56" s="24" t="s">
        <v>397</v>
      </c>
      <c r="K56" s="24" t="s">
        <v>395</v>
      </c>
      <c r="L56" s="51" t="s">
        <v>120</v>
      </c>
      <c r="M56" s="51" t="s">
        <v>121</v>
      </c>
      <c r="N56" s="27" t="s">
        <v>207</v>
      </c>
      <c r="O56" s="51" t="s">
        <v>223</v>
      </c>
      <c r="P56" s="51" t="s">
        <v>398</v>
      </c>
      <c r="Q56" s="51" t="s">
        <v>193</v>
      </c>
      <c r="R56" s="57" t="s">
        <v>126</v>
      </c>
      <c r="S56" s="42" t="s">
        <v>127</v>
      </c>
      <c r="T56" s="23" t="s">
        <v>128</v>
      </c>
      <c r="U56" s="51" t="s">
        <v>129</v>
      </c>
      <c r="V56" s="58" t="s">
        <v>130</v>
      </c>
      <c r="W56" s="15" t="s">
        <v>131</v>
      </c>
      <c r="X56" s="15">
        <f t="shared" si="1"/>
        <v>500</v>
      </c>
      <c r="Y56" s="70">
        <v>200</v>
      </c>
      <c r="Z56" s="49"/>
      <c r="AA56" s="70"/>
      <c r="AB56" s="70">
        <v>300</v>
      </c>
      <c r="AC56" s="70">
        <v>72</v>
      </c>
      <c r="AD56" s="70">
        <v>31</v>
      </c>
      <c r="AE56" s="57" t="s">
        <v>132</v>
      </c>
      <c r="AF56" s="23" t="s">
        <v>133</v>
      </c>
      <c r="AG56" s="23" t="s">
        <v>133</v>
      </c>
      <c r="AH56" s="57" t="s">
        <v>132</v>
      </c>
      <c r="AI56" s="77" t="s">
        <v>134</v>
      </c>
      <c r="AJ56" s="57" t="s">
        <v>132</v>
      </c>
      <c r="AK56" s="57" t="s">
        <v>135</v>
      </c>
    </row>
    <row r="57" s="2" customFormat="1" ht="102" customHeight="1" spans="1:37">
      <c r="A57" s="30">
        <v>43</v>
      </c>
      <c r="B57" s="15"/>
      <c r="C57" s="23" t="s">
        <v>399</v>
      </c>
      <c r="D57" s="24" t="s">
        <v>400</v>
      </c>
      <c r="E57" s="23" t="s">
        <v>116</v>
      </c>
      <c r="F57" s="31" t="s">
        <v>401</v>
      </c>
      <c r="G57" s="32"/>
      <c r="H57" s="24" t="s">
        <v>402</v>
      </c>
      <c r="I57" s="49" t="s">
        <v>403</v>
      </c>
      <c r="J57" s="24" t="s">
        <v>402</v>
      </c>
      <c r="K57" s="24" t="s">
        <v>400</v>
      </c>
      <c r="L57" s="51" t="s">
        <v>120</v>
      </c>
      <c r="M57" s="51" t="s">
        <v>121</v>
      </c>
      <c r="N57" s="27" t="s">
        <v>404</v>
      </c>
      <c r="O57" s="51" t="s">
        <v>223</v>
      </c>
      <c r="P57" s="51" t="s">
        <v>405</v>
      </c>
      <c r="Q57" s="51" t="s">
        <v>193</v>
      </c>
      <c r="R57" s="57" t="s">
        <v>126</v>
      </c>
      <c r="S57" s="42" t="s">
        <v>150</v>
      </c>
      <c r="T57" s="23" t="s">
        <v>353</v>
      </c>
      <c r="U57" s="23" t="s">
        <v>151</v>
      </c>
      <c r="V57" s="58" t="s">
        <v>152</v>
      </c>
      <c r="W57" s="15" t="s">
        <v>131</v>
      </c>
      <c r="X57" s="15">
        <f t="shared" si="1"/>
        <v>130</v>
      </c>
      <c r="Y57" s="70">
        <v>50</v>
      </c>
      <c r="Z57" s="49"/>
      <c r="AA57" s="70"/>
      <c r="AB57" s="70">
        <v>80</v>
      </c>
      <c r="AC57" s="70">
        <v>98</v>
      </c>
      <c r="AD57" s="70">
        <v>34</v>
      </c>
      <c r="AE57" s="57" t="s">
        <v>132</v>
      </c>
      <c r="AF57" s="23" t="s">
        <v>133</v>
      </c>
      <c r="AG57" s="23" t="s">
        <v>132</v>
      </c>
      <c r="AH57" s="57" t="s">
        <v>132</v>
      </c>
      <c r="AI57" s="77" t="s">
        <v>134</v>
      </c>
      <c r="AJ57" s="57" t="s">
        <v>132</v>
      </c>
      <c r="AK57" s="57" t="s">
        <v>135</v>
      </c>
    </row>
    <row r="58" s="2" customFormat="1" ht="96" customHeight="1" spans="1:37">
      <c r="A58" s="30">
        <v>44</v>
      </c>
      <c r="B58" s="15"/>
      <c r="C58" s="23" t="s">
        <v>406</v>
      </c>
      <c r="D58" s="24" t="s">
        <v>407</v>
      </c>
      <c r="E58" s="23" t="s">
        <v>116</v>
      </c>
      <c r="F58" s="31" t="s">
        <v>408</v>
      </c>
      <c r="G58" s="32"/>
      <c r="H58" s="24" t="s">
        <v>409</v>
      </c>
      <c r="I58" s="49" t="s">
        <v>410</v>
      </c>
      <c r="J58" s="24" t="s">
        <v>409</v>
      </c>
      <c r="K58" s="24" t="s">
        <v>407</v>
      </c>
      <c r="L58" s="51" t="s">
        <v>120</v>
      </c>
      <c r="M58" s="51" t="s">
        <v>121</v>
      </c>
      <c r="N58" s="27" t="s">
        <v>411</v>
      </c>
      <c r="O58" s="51" t="s">
        <v>223</v>
      </c>
      <c r="P58" s="51" t="s">
        <v>271</v>
      </c>
      <c r="Q58" s="51" t="s">
        <v>193</v>
      </c>
      <c r="R58" s="57" t="s">
        <v>126</v>
      </c>
      <c r="S58" s="42" t="s">
        <v>245</v>
      </c>
      <c r="T58" s="23" t="s">
        <v>353</v>
      </c>
      <c r="U58" s="23" t="s">
        <v>246</v>
      </c>
      <c r="V58" s="15">
        <v>13399269997</v>
      </c>
      <c r="W58" s="15" t="s">
        <v>131</v>
      </c>
      <c r="X58" s="15">
        <f t="shared" si="1"/>
        <v>570</v>
      </c>
      <c r="Y58" s="15">
        <v>230</v>
      </c>
      <c r="Z58" s="49"/>
      <c r="AA58" s="70"/>
      <c r="AB58" s="70">
        <v>340</v>
      </c>
      <c r="AC58" s="70">
        <v>213</v>
      </c>
      <c r="AD58" s="70">
        <v>89</v>
      </c>
      <c r="AE58" s="57" t="s">
        <v>132</v>
      </c>
      <c r="AF58" s="23" t="s">
        <v>133</v>
      </c>
      <c r="AG58" s="23" t="s">
        <v>132</v>
      </c>
      <c r="AH58" s="57" t="s">
        <v>132</v>
      </c>
      <c r="AI58" s="77" t="s">
        <v>134</v>
      </c>
      <c r="AJ58" s="57" t="s">
        <v>132</v>
      </c>
      <c r="AK58" s="57" t="s">
        <v>135</v>
      </c>
    </row>
    <row r="59" s="2" customFormat="1" ht="101" customHeight="1" spans="1:37">
      <c r="A59" s="30">
        <v>45</v>
      </c>
      <c r="B59" s="15"/>
      <c r="C59" s="23" t="s">
        <v>412</v>
      </c>
      <c r="D59" s="33" t="s">
        <v>413</v>
      </c>
      <c r="E59" s="23" t="s">
        <v>116</v>
      </c>
      <c r="F59" s="34" t="s">
        <v>241</v>
      </c>
      <c r="G59" s="35"/>
      <c r="H59" s="24" t="s">
        <v>414</v>
      </c>
      <c r="I59" s="49" t="s">
        <v>415</v>
      </c>
      <c r="J59" s="24" t="s">
        <v>414</v>
      </c>
      <c r="K59" s="33" t="s">
        <v>413</v>
      </c>
      <c r="L59" s="51" t="s">
        <v>120</v>
      </c>
      <c r="M59" s="51" t="s">
        <v>121</v>
      </c>
      <c r="N59" s="27" t="s">
        <v>411</v>
      </c>
      <c r="O59" s="51" t="s">
        <v>223</v>
      </c>
      <c r="P59" s="51" t="s">
        <v>416</v>
      </c>
      <c r="Q59" s="51" t="s">
        <v>193</v>
      </c>
      <c r="R59" s="57" t="s">
        <v>126</v>
      </c>
      <c r="S59" s="42" t="s">
        <v>245</v>
      </c>
      <c r="T59" s="23" t="s">
        <v>353</v>
      </c>
      <c r="U59" s="23" t="s">
        <v>246</v>
      </c>
      <c r="V59" s="15">
        <v>13399269997</v>
      </c>
      <c r="W59" s="15" t="s">
        <v>131</v>
      </c>
      <c r="X59" s="15">
        <f t="shared" si="1"/>
        <v>570</v>
      </c>
      <c r="Y59" s="15">
        <v>200</v>
      </c>
      <c r="Z59" s="23"/>
      <c r="AA59" s="15"/>
      <c r="AB59" s="70">
        <v>370</v>
      </c>
      <c r="AC59" s="70">
        <v>102</v>
      </c>
      <c r="AD59" s="70">
        <v>18</v>
      </c>
      <c r="AE59" s="57" t="s">
        <v>132</v>
      </c>
      <c r="AF59" s="23" t="s">
        <v>133</v>
      </c>
      <c r="AG59" s="23" t="s">
        <v>132</v>
      </c>
      <c r="AH59" s="57" t="s">
        <v>132</v>
      </c>
      <c r="AI59" s="77" t="s">
        <v>134</v>
      </c>
      <c r="AJ59" s="57" t="s">
        <v>132</v>
      </c>
      <c r="AK59" s="57" t="s">
        <v>135</v>
      </c>
    </row>
    <row r="60" s="2" customFormat="1" ht="156" customHeight="1" spans="1:37">
      <c r="A60" s="30">
        <v>46</v>
      </c>
      <c r="B60" s="15"/>
      <c r="C60" s="23" t="s">
        <v>417</v>
      </c>
      <c r="D60" s="24" t="s">
        <v>418</v>
      </c>
      <c r="E60" s="23" t="s">
        <v>178</v>
      </c>
      <c r="F60" s="31" t="s">
        <v>419</v>
      </c>
      <c r="G60" s="32"/>
      <c r="H60" s="24" t="s">
        <v>420</v>
      </c>
      <c r="I60" s="49" t="s">
        <v>421</v>
      </c>
      <c r="J60" s="24" t="s">
        <v>420</v>
      </c>
      <c r="K60" s="24" t="s">
        <v>418</v>
      </c>
      <c r="L60" s="51" t="s">
        <v>120</v>
      </c>
      <c r="M60" s="51" t="s">
        <v>121</v>
      </c>
      <c r="N60" s="27" t="s">
        <v>422</v>
      </c>
      <c r="O60" s="51" t="s">
        <v>223</v>
      </c>
      <c r="P60" s="51" t="s">
        <v>393</v>
      </c>
      <c r="Q60" s="51" t="s">
        <v>359</v>
      </c>
      <c r="R60" s="57" t="s">
        <v>126</v>
      </c>
      <c r="S60" s="42" t="s">
        <v>278</v>
      </c>
      <c r="T60" s="23" t="s">
        <v>353</v>
      </c>
      <c r="U60" s="61" t="s">
        <v>279</v>
      </c>
      <c r="V60" s="62">
        <v>18691661886</v>
      </c>
      <c r="W60" s="15" t="s">
        <v>131</v>
      </c>
      <c r="X60" s="15">
        <f t="shared" si="1"/>
        <v>750</v>
      </c>
      <c r="Y60" s="70"/>
      <c r="Z60" s="23"/>
      <c r="AA60" s="70">
        <v>300</v>
      </c>
      <c r="AB60" s="70">
        <v>450</v>
      </c>
      <c r="AC60" s="70">
        <v>128</v>
      </c>
      <c r="AD60" s="70">
        <v>35</v>
      </c>
      <c r="AE60" s="57" t="s">
        <v>132</v>
      </c>
      <c r="AF60" s="23" t="s">
        <v>133</v>
      </c>
      <c r="AG60" s="23" t="s">
        <v>132</v>
      </c>
      <c r="AH60" s="57" t="s">
        <v>132</v>
      </c>
      <c r="AI60" s="77" t="s">
        <v>134</v>
      </c>
      <c r="AJ60" s="57" t="s">
        <v>132</v>
      </c>
      <c r="AK60" s="57" t="s">
        <v>135</v>
      </c>
    </row>
    <row r="61" s="2" customFormat="1" ht="96" customHeight="1" spans="1:37">
      <c r="A61" s="30">
        <v>47</v>
      </c>
      <c r="B61" s="15"/>
      <c r="C61" s="23" t="s">
        <v>423</v>
      </c>
      <c r="D61" s="24" t="s">
        <v>424</v>
      </c>
      <c r="E61" s="23" t="s">
        <v>178</v>
      </c>
      <c r="F61" s="31" t="s">
        <v>425</v>
      </c>
      <c r="G61" s="32"/>
      <c r="H61" s="24" t="s">
        <v>426</v>
      </c>
      <c r="I61" s="49" t="s">
        <v>427</v>
      </c>
      <c r="J61" s="24" t="s">
        <v>426</v>
      </c>
      <c r="K61" s="24" t="s">
        <v>424</v>
      </c>
      <c r="L61" s="51" t="s">
        <v>120</v>
      </c>
      <c r="M61" s="51" t="s">
        <v>121</v>
      </c>
      <c r="N61" s="27" t="s">
        <v>428</v>
      </c>
      <c r="O61" s="51" t="s">
        <v>223</v>
      </c>
      <c r="P61" s="51" t="s">
        <v>342</v>
      </c>
      <c r="Q61" s="51" t="s">
        <v>193</v>
      </c>
      <c r="R61" s="57" t="s">
        <v>126</v>
      </c>
      <c r="S61" s="42" t="s">
        <v>127</v>
      </c>
      <c r="T61" s="23" t="s">
        <v>353</v>
      </c>
      <c r="U61" s="51" t="s">
        <v>129</v>
      </c>
      <c r="V61" s="58" t="s">
        <v>130</v>
      </c>
      <c r="W61" s="15" t="s">
        <v>131</v>
      </c>
      <c r="X61" s="15">
        <f t="shared" si="1"/>
        <v>800</v>
      </c>
      <c r="Y61" s="70"/>
      <c r="Z61" s="23"/>
      <c r="AA61" s="70">
        <v>350</v>
      </c>
      <c r="AB61" s="70">
        <v>450</v>
      </c>
      <c r="AC61" s="70">
        <v>185</v>
      </c>
      <c r="AD61" s="70">
        <v>38</v>
      </c>
      <c r="AE61" s="57" t="s">
        <v>132</v>
      </c>
      <c r="AF61" s="23" t="s">
        <v>133</v>
      </c>
      <c r="AG61" s="23" t="s">
        <v>133</v>
      </c>
      <c r="AH61" s="57" t="s">
        <v>132</v>
      </c>
      <c r="AI61" s="77" t="s">
        <v>134</v>
      </c>
      <c r="AJ61" s="57" t="s">
        <v>132</v>
      </c>
      <c r="AK61" s="57" t="s">
        <v>135</v>
      </c>
    </row>
    <row r="62" s="2" customFormat="1" ht="88" customHeight="1" spans="1:37">
      <c r="A62" s="30">
        <v>48</v>
      </c>
      <c r="B62" s="15"/>
      <c r="C62" s="23" t="s">
        <v>429</v>
      </c>
      <c r="D62" s="24" t="s">
        <v>430</v>
      </c>
      <c r="E62" s="23" t="s">
        <v>116</v>
      </c>
      <c r="F62" s="31" t="s">
        <v>425</v>
      </c>
      <c r="G62" s="32"/>
      <c r="H62" s="24" t="s">
        <v>431</v>
      </c>
      <c r="I62" s="49" t="s">
        <v>432</v>
      </c>
      <c r="J62" s="24" t="s">
        <v>431</v>
      </c>
      <c r="K62" s="24" t="s">
        <v>430</v>
      </c>
      <c r="L62" s="51" t="s">
        <v>120</v>
      </c>
      <c r="M62" s="51" t="s">
        <v>121</v>
      </c>
      <c r="N62" s="27" t="s">
        <v>433</v>
      </c>
      <c r="O62" s="51" t="s">
        <v>223</v>
      </c>
      <c r="P62" s="51" t="s">
        <v>324</v>
      </c>
      <c r="Q62" s="51" t="s">
        <v>193</v>
      </c>
      <c r="R62" s="57" t="s">
        <v>126</v>
      </c>
      <c r="S62" s="42" t="s">
        <v>127</v>
      </c>
      <c r="T62" s="23" t="s">
        <v>353</v>
      </c>
      <c r="U62" s="51" t="s">
        <v>129</v>
      </c>
      <c r="V62" s="58" t="s">
        <v>130</v>
      </c>
      <c r="W62" s="15" t="s">
        <v>131</v>
      </c>
      <c r="X62" s="15">
        <f t="shared" si="1"/>
        <v>260</v>
      </c>
      <c r="Y62" s="70"/>
      <c r="Z62" s="23"/>
      <c r="AA62" s="70">
        <v>100</v>
      </c>
      <c r="AB62" s="70">
        <v>160</v>
      </c>
      <c r="AC62" s="70">
        <v>67</v>
      </c>
      <c r="AD62" s="70">
        <v>23</v>
      </c>
      <c r="AE62" s="57" t="s">
        <v>132</v>
      </c>
      <c r="AF62" s="23" t="s">
        <v>133</v>
      </c>
      <c r="AG62" s="23" t="s">
        <v>133</v>
      </c>
      <c r="AH62" s="57" t="s">
        <v>132</v>
      </c>
      <c r="AI62" s="77" t="s">
        <v>134</v>
      </c>
      <c r="AJ62" s="57" t="s">
        <v>132</v>
      </c>
      <c r="AK62" s="57" t="s">
        <v>135</v>
      </c>
    </row>
    <row r="63" s="2" customFormat="1" ht="88" customHeight="1" spans="1:37">
      <c r="A63" s="30">
        <v>49</v>
      </c>
      <c r="B63" s="15"/>
      <c r="C63" s="23" t="s">
        <v>434</v>
      </c>
      <c r="D63" s="24" t="s">
        <v>435</v>
      </c>
      <c r="E63" s="23" t="s">
        <v>116</v>
      </c>
      <c r="F63" s="31" t="s">
        <v>345</v>
      </c>
      <c r="G63" s="32"/>
      <c r="H63" s="24" t="s">
        <v>436</v>
      </c>
      <c r="I63" s="23" t="s">
        <v>432</v>
      </c>
      <c r="J63" s="24" t="s">
        <v>437</v>
      </c>
      <c r="K63" s="24" t="s">
        <v>438</v>
      </c>
      <c r="L63" s="51" t="s">
        <v>120</v>
      </c>
      <c r="M63" s="51" t="s">
        <v>121</v>
      </c>
      <c r="N63" s="27" t="s">
        <v>285</v>
      </c>
      <c r="O63" s="51" t="s">
        <v>223</v>
      </c>
      <c r="P63" s="51" t="s">
        <v>439</v>
      </c>
      <c r="Q63" s="51" t="s">
        <v>193</v>
      </c>
      <c r="R63" s="57" t="s">
        <v>126</v>
      </c>
      <c r="S63" s="23" t="s">
        <v>160</v>
      </c>
      <c r="T63" s="23" t="s">
        <v>353</v>
      </c>
      <c r="U63" s="51" t="s">
        <v>161</v>
      </c>
      <c r="V63" s="60">
        <v>15332521000</v>
      </c>
      <c r="W63" s="15" t="s">
        <v>131</v>
      </c>
      <c r="X63" s="15">
        <f t="shared" si="1"/>
        <v>300</v>
      </c>
      <c r="Y63" s="15">
        <v>100</v>
      </c>
      <c r="Z63" s="23"/>
      <c r="AA63" s="70"/>
      <c r="AB63" s="70">
        <v>200</v>
      </c>
      <c r="AC63" s="70">
        <v>127</v>
      </c>
      <c r="AD63" s="70">
        <v>43</v>
      </c>
      <c r="AE63" s="57" t="s">
        <v>132</v>
      </c>
      <c r="AF63" s="23" t="s">
        <v>133</v>
      </c>
      <c r="AG63" s="23" t="s">
        <v>133</v>
      </c>
      <c r="AH63" s="57" t="s">
        <v>132</v>
      </c>
      <c r="AI63" s="77" t="s">
        <v>134</v>
      </c>
      <c r="AJ63" s="57" t="s">
        <v>132</v>
      </c>
      <c r="AK63" s="57" t="s">
        <v>135</v>
      </c>
    </row>
    <row r="64" s="2" customFormat="1" ht="126" customHeight="1" spans="1:37">
      <c r="A64" s="30">
        <v>50</v>
      </c>
      <c r="B64" s="15"/>
      <c r="C64" s="23" t="s">
        <v>440</v>
      </c>
      <c r="D64" s="24" t="s">
        <v>441</v>
      </c>
      <c r="E64" s="23" t="s">
        <v>116</v>
      </c>
      <c r="F64" s="31" t="s">
        <v>442</v>
      </c>
      <c r="G64" s="32"/>
      <c r="H64" s="24" t="s">
        <v>443</v>
      </c>
      <c r="I64" s="49" t="s">
        <v>363</v>
      </c>
      <c r="J64" s="24" t="s">
        <v>443</v>
      </c>
      <c r="K64" s="24" t="s">
        <v>441</v>
      </c>
      <c r="L64" s="51" t="s">
        <v>120</v>
      </c>
      <c r="M64" s="51" t="s">
        <v>121</v>
      </c>
      <c r="N64" s="27" t="s">
        <v>444</v>
      </c>
      <c r="O64" s="51" t="s">
        <v>223</v>
      </c>
      <c r="P64" s="51" t="s">
        <v>445</v>
      </c>
      <c r="Q64" s="51" t="s">
        <v>193</v>
      </c>
      <c r="R64" s="57" t="s">
        <v>126</v>
      </c>
      <c r="S64" s="42" t="s">
        <v>168</v>
      </c>
      <c r="T64" s="23" t="s">
        <v>353</v>
      </c>
      <c r="U64" s="61" t="s">
        <v>169</v>
      </c>
      <c r="V64" s="62">
        <v>15291600015</v>
      </c>
      <c r="W64" s="15" t="s">
        <v>131</v>
      </c>
      <c r="X64" s="15">
        <f t="shared" si="1"/>
        <v>615</v>
      </c>
      <c r="Y64" s="70">
        <v>100</v>
      </c>
      <c r="Z64" s="23"/>
      <c r="AA64" s="70">
        <v>165</v>
      </c>
      <c r="AB64" s="70">
        <v>350</v>
      </c>
      <c r="AC64" s="70">
        <v>421</v>
      </c>
      <c r="AD64" s="70">
        <v>87</v>
      </c>
      <c r="AE64" s="57" t="s">
        <v>132</v>
      </c>
      <c r="AF64" s="23" t="s">
        <v>133</v>
      </c>
      <c r="AG64" s="23" t="s">
        <v>132</v>
      </c>
      <c r="AH64" s="57" t="s">
        <v>132</v>
      </c>
      <c r="AI64" s="77" t="s">
        <v>134</v>
      </c>
      <c r="AJ64" s="57" t="s">
        <v>132</v>
      </c>
      <c r="AK64" s="57" t="s">
        <v>135</v>
      </c>
    </row>
    <row r="65" s="2" customFormat="1" ht="36" customHeight="1" spans="1:37">
      <c r="A65" s="30"/>
      <c r="B65" s="15" t="s">
        <v>446</v>
      </c>
      <c r="C65" s="23"/>
      <c r="D65" s="24"/>
      <c r="E65" s="24"/>
      <c r="F65" s="28"/>
      <c r="G65" s="29"/>
      <c r="H65" s="24"/>
      <c r="I65" s="49"/>
      <c r="J65" s="24"/>
      <c r="K65" s="24"/>
      <c r="L65" s="50"/>
      <c r="M65" s="50"/>
      <c r="N65" s="15"/>
      <c r="O65" s="50"/>
      <c r="P65" s="50"/>
      <c r="Q65" s="50"/>
      <c r="R65" s="50"/>
      <c r="S65" s="42"/>
      <c r="T65" s="23"/>
      <c r="U65" s="65"/>
      <c r="V65" s="53"/>
      <c r="W65" s="15"/>
      <c r="X65" s="53">
        <f>X66+X68+X72+X74</f>
        <v>1810</v>
      </c>
      <c r="Y65" s="53">
        <f>Y66+Y68+Y72+Y74</f>
        <v>630</v>
      </c>
      <c r="Z65" s="53"/>
      <c r="AA65" s="53">
        <f>AA66+AA68+AA72+AA74</f>
        <v>128</v>
      </c>
      <c r="AB65" s="53">
        <f>AB66+AB68+AB72+AB74</f>
        <v>1052</v>
      </c>
      <c r="AC65" s="70"/>
      <c r="AD65" s="70"/>
      <c r="AE65" s="53"/>
      <c r="AF65" s="53"/>
      <c r="AG65" s="53"/>
      <c r="AH65" s="53"/>
      <c r="AI65" s="53"/>
      <c r="AJ65" s="53"/>
      <c r="AK65" s="53"/>
    </row>
    <row r="66" s="2" customFormat="1" ht="37.5" spans="1:37">
      <c r="A66" s="30"/>
      <c r="B66" s="27" t="s">
        <v>21</v>
      </c>
      <c r="C66" s="23"/>
      <c r="D66" s="24"/>
      <c r="E66" s="24"/>
      <c r="F66" s="79"/>
      <c r="G66" s="80"/>
      <c r="H66" s="24"/>
      <c r="I66" s="49"/>
      <c r="J66" s="24"/>
      <c r="K66" s="24"/>
      <c r="L66" s="50"/>
      <c r="M66" s="50"/>
      <c r="N66" s="15"/>
      <c r="O66" s="50"/>
      <c r="P66" s="50"/>
      <c r="Q66" s="50"/>
      <c r="R66" s="50"/>
      <c r="S66" s="42"/>
      <c r="T66" s="23"/>
      <c r="U66" s="65"/>
      <c r="V66" s="53"/>
      <c r="W66" s="15"/>
      <c r="X66" s="15">
        <f>X67</f>
        <v>400</v>
      </c>
      <c r="Y66" s="15">
        <f>Y67</f>
        <v>160</v>
      </c>
      <c r="Z66" s="15"/>
      <c r="AA66" s="15">
        <f>AA67</f>
        <v>0</v>
      </c>
      <c r="AB66" s="15">
        <f>AB67</f>
        <v>240</v>
      </c>
      <c r="AC66" s="70"/>
      <c r="AD66" s="70"/>
      <c r="AE66" s="49"/>
      <c r="AF66" s="49"/>
      <c r="AG66" s="23"/>
      <c r="AH66" s="49"/>
      <c r="AI66" s="49"/>
      <c r="AJ66" s="49"/>
      <c r="AK66" s="49"/>
    </row>
    <row r="67" s="2" customFormat="1" ht="101" customHeight="1" spans="1:37">
      <c r="A67" s="30">
        <v>51</v>
      </c>
      <c r="B67" s="15"/>
      <c r="C67" s="23" t="s">
        <v>447</v>
      </c>
      <c r="D67" s="24" t="s">
        <v>448</v>
      </c>
      <c r="E67" s="23" t="s">
        <v>178</v>
      </c>
      <c r="F67" s="31" t="s">
        <v>294</v>
      </c>
      <c r="G67" s="32"/>
      <c r="H67" s="24" t="s">
        <v>449</v>
      </c>
      <c r="I67" s="49" t="s">
        <v>450</v>
      </c>
      <c r="J67" s="24" t="s">
        <v>449</v>
      </c>
      <c r="K67" s="24" t="s">
        <v>448</v>
      </c>
      <c r="L67" s="51" t="s">
        <v>120</v>
      </c>
      <c r="M67" s="51" t="s">
        <v>121</v>
      </c>
      <c r="N67" s="27" t="s">
        <v>304</v>
      </c>
      <c r="O67" s="51" t="s">
        <v>223</v>
      </c>
      <c r="P67" s="51" t="s">
        <v>451</v>
      </c>
      <c r="Q67" s="51" t="s">
        <v>193</v>
      </c>
      <c r="R67" s="57" t="s">
        <v>126</v>
      </c>
      <c r="S67" s="42" t="s">
        <v>298</v>
      </c>
      <c r="T67" s="23" t="s">
        <v>128</v>
      </c>
      <c r="U67" s="23" t="s">
        <v>299</v>
      </c>
      <c r="V67" s="15">
        <v>18291636639</v>
      </c>
      <c r="W67" s="15" t="s">
        <v>131</v>
      </c>
      <c r="X67" s="15">
        <v>400</v>
      </c>
      <c r="Y67" s="15">
        <v>160</v>
      </c>
      <c r="Z67" s="49"/>
      <c r="AA67" s="70"/>
      <c r="AB67" s="70">
        <v>240</v>
      </c>
      <c r="AC67" s="70">
        <v>234</v>
      </c>
      <c r="AD67" s="70">
        <v>78</v>
      </c>
      <c r="AE67" s="57" t="s">
        <v>132</v>
      </c>
      <c r="AF67" s="23" t="s">
        <v>133</v>
      </c>
      <c r="AG67" s="23" t="s">
        <v>133</v>
      </c>
      <c r="AH67" s="57" t="s">
        <v>132</v>
      </c>
      <c r="AI67" s="77" t="s">
        <v>134</v>
      </c>
      <c r="AJ67" s="57" t="s">
        <v>132</v>
      </c>
      <c r="AK67" s="57" t="s">
        <v>135</v>
      </c>
    </row>
    <row r="68" s="2" customFormat="1" ht="31" customHeight="1" spans="1:37">
      <c r="A68" s="30"/>
      <c r="B68" s="27" t="s">
        <v>22</v>
      </c>
      <c r="C68" s="23"/>
      <c r="D68" s="24"/>
      <c r="E68" s="24"/>
      <c r="F68" s="28"/>
      <c r="G68" s="29"/>
      <c r="H68" s="24"/>
      <c r="I68" s="49"/>
      <c r="J68" s="24"/>
      <c r="K68" s="24"/>
      <c r="L68" s="50"/>
      <c r="M68" s="50"/>
      <c r="N68" s="76"/>
      <c r="O68" s="50"/>
      <c r="P68" s="50"/>
      <c r="Q68" s="50"/>
      <c r="R68" s="50"/>
      <c r="S68" s="42"/>
      <c r="T68" s="23"/>
      <c r="U68" s="65"/>
      <c r="V68" s="53"/>
      <c r="W68" s="15"/>
      <c r="X68" s="53">
        <f>SUM(X69:X71)</f>
        <v>1240</v>
      </c>
      <c r="Y68" s="53">
        <f>SUM(Y69:Y71)</f>
        <v>470</v>
      </c>
      <c r="Z68" s="53"/>
      <c r="AA68" s="53">
        <f>SUM(AA69:AA71)</f>
        <v>0</v>
      </c>
      <c r="AB68" s="53">
        <f>SUM(AB69:AB71)</f>
        <v>770</v>
      </c>
      <c r="AC68" s="70"/>
      <c r="AD68" s="70"/>
      <c r="AE68" s="53"/>
      <c r="AF68" s="53"/>
      <c r="AG68" s="53"/>
      <c r="AH68" s="53"/>
      <c r="AI68" s="53"/>
      <c r="AJ68" s="53"/>
      <c r="AK68" s="53"/>
    </row>
    <row r="69" s="2" customFormat="1" ht="138" customHeight="1" spans="1:37">
      <c r="A69" s="30">
        <v>52</v>
      </c>
      <c r="B69" s="15"/>
      <c r="C69" s="23" t="s">
        <v>452</v>
      </c>
      <c r="D69" s="24" t="s">
        <v>453</v>
      </c>
      <c r="E69" s="23" t="s">
        <v>178</v>
      </c>
      <c r="F69" s="31" t="s">
        <v>442</v>
      </c>
      <c r="G69" s="32"/>
      <c r="H69" s="24" t="s">
        <v>454</v>
      </c>
      <c r="I69" s="49" t="s">
        <v>455</v>
      </c>
      <c r="J69" s="24" t="s">
        <v>454</v>
      </c>
      <c r="K69" s="24" t="s">
        <v>453</v>
      </c>
      <c r="L69" s="51" t="s">
        <v>120</v>
      </c>
      <c r="M69" s="51" t="s">
        <v>121</v>
      </c>
      <c r="N69" s="27" t="s">
        <v>207</v>
      </c>
      <c r="O69" s="51" t="s">
        <v>223</v>
      </c>
      <c r="P69" s="51" t="s">
        <v>286</v>
      </c>
      <c r="Q69" s="51" t="s">
        <v>193</v>
      </c>
      <c r="R69" s="57" t="s">
        <v>126</v>
      </c>
      <c r="S69" s="42" t="s">
        <v>298</v>
      </c>
      <c r="T69" s="23" t="s">
        <v>128</v>
      </c>
      <c r="U69" s="23" t="s">
        <v>299</v>
      </c>
      <c r="V69" s="15">
        <v>18291636639</v>
      </c>
      <c r="W69" s="15" t="s">
        <v>131</v>
      </c>
      <c r="X69" s="15">
        <f>Y69+AB69</f>
        <v>500</v>
      </c>
      <c r="Y69" s="15">
        <v>200</v>
      </c>
      <c r="Z69" s="49"/>
      <c r="AA69" s="70"/>
      <c r="AB69" s="70">
        <v>300</v>
      </c>
      <c r="AC69" s="70">
        <v>117</v>
      </c>
      <c r="AD69" s="70">
        <v>28</v>
      </c>
      <c r="AE69" s="57" t="s">
        <v>132</v>
      </c>
      <c r="AF69" s="23" t="s">
        <v>133</v>
      </c>
      <c r="AG69" s="23" t="s">
        <v>133</v>
      </c>
      <c r="AH69" s="57" t="s">
        <v>132</v>
      </c>
      <c r="AI69" s="77" t="s">
        <v>134</v>
      </c>
      <c r="AJ69" s="57" t="s">
        <v>132</v>
      </c>
      <c r="AK69" s="57" t="s">
        <v>135</v>
      </c>
    </row>
    <row r="70" s="2" customFormat="1" ht="117" customHeight="1" spans="1:37">
      <c r="A70" s="30">
        <v>53</v>
      </c>
      <c r="B70" s="15"/>
      <c r="C70" s="23" t="s">
        <v>456</v>
      </c>
      <c r="D70" s="24" t="s">
        <v>457</v>
      </c>
      <c r="E70" s="23" t="s">
        <v>178</v>
      </c>
      <c r="F70" s="31" t="s">
        <v>294</v>
      </c>
      <c r="G70" s="32"/>
      <c r="H70" s="24" t="s">
        <v>458</v>
      </c>
      <c r="I70" s="49" t="s">
        <v>459</v>
      </c>
      <c r="J70" s="24" t="s">
        <v>458</v>
      </c>
      <c r="K70" s="24" t="s">
        <v>457</v>
      </c>
      <c r="L70" s="51" t="s">
        <v>120</v>
      </c>
      <c r="M70" s="51" t="s">
        <v>121</v>
      </c>
      <c r="N70" s="27" t="s">
        <v>460</v>
      </c>
      <c r="O70" s="51" t="s">
        <v>223</v>
      </c>
      <c r="P70" s="51" t="s">
        <v>347</v>
      </c>
      <c r="Q70" s="51" t="s">
        <v>193</v>
      </c>
      <c r="R70" s="57" t="s">
        <v>126</v>
      </c>
      <c r="S70" s="42" t="s">
        <v>298</v>
      </c>
      <c r="T70" s="23" t="s">
        <v>128</v>
      </c>
      <c r="U70" s="23" t="s">
        <v>299</v>
      </c>
      <c r="V70" s="15">
        <v>18291636639</v>
      </c>
      <c r="W70" s="15" t="s">
        <v>131</v>
      </c>
      <c r="X70" s="15">
        <v>640</v>
      </c>
      <c r="Y70" s="15">
        <v>240</v>
      </c>
      <c r="Z70" s="49"/>
      <c r="AA70" s="70"/>
      <c r="AB70" s="70">
        <v>400</v>
      </c>
      <c r="AC70" s="70">
        <v>145</v>
      </c>
      <c r="AD70" s="70">
        <v>32</v>
      </c>
      <c r="AE70" s="57" t="s">
        <v>132</v>
      </c>
      <c r="AF70" s="23" t="s">
        <v>133</v>
      </c>
      <c r="AG70" s="23" t="s">
        <v>133</v>
      </c>
      <c r="AH70" s="57" t="s">
        <v>132</v>
      </c>
      <c r="AI70" s="77" t="s">
        <v>134</v>
      </c>
      <c r="AJ70" s="57" t="s">
        <v>132</v>
      </c>
      <c r="AK70" s="57" t="s">
        <v>135</v>
      </c>
    </row>
    <row r="71" s="2" customFormat="1" ht="95" customHeight="1" spans="1:37">
      <c r="A71" s="30">
        <v>54</v>
      </c>
      <c r="B71" s="15"/>
      <c r="C71" s="23" t="s">
        <v>461</v>
      </c>
      <c r="D71" s="33" t="s">
        <v>462</v>
      </c>
      <c r="E71" s="23" t="s">
        <v>178</v>
      </c>
      <c r="F71" s="31" t="s">
        <v>442</v>
      </c>
      <c r="G71" s="32"/>
      <c r="H71" s="33" t="s">
        <v>463</v>
      </c>
      <c r="I71" s="49" t="s">
        <v>464</v>
      </c>
      <c r="J71" s="33" t="s">
        <v>463</v>
      </c>
      <c r="K71" s="33" t="s">
        <v>462</v>
      </c>
      <c r="L71" s="51" t="s">
        <v>120</v>
      </c>
      <c r="M71" s="51" t="s">
        <v>121</v>
      </c>
      <c r="N71" s="27" t="s">
        <v>465</v>
      </c>
      <c r="O71" s="51" t="s">
        <v>123</v>
      </c>
      <c r="P71" s="51" t="s">
        <v>347</v>
      </c>
      <c r="Q71" s="51" t="s">
        <v>193</v>
      </c>
      <c r="R71" s="57" t="s">
        <v>126</v>
      </c>
      <c r="S71" s="23" t="s">
        <v>168</v>
      </c>
      <c r="T71" s="23" t="s">
        <v>128</v>
      </c>
      <c r="U71" s="61" t="s">
        <v>169</v>
      </c>
      <c r="V71" s="62">
        <v>15291600015</v>
      </c>
      <c r="W71" s="15" t="s">
        <v>131</v>
      </c>
      <c r="X71" s="15">
        <v>100</v>
      </c>
      <c r="Y71" s="76">
        <v>30</v>
      </c>
      <c r="Z71" s="49"/>
      <c r="AA71" s="70"/>
      <c r="AB71" s="70">
        <v>70</v>
      </c>
      <c r="AC71" s="70">
        <v>78</v>
      </c>
      <c r="AD71" s="70">
        <v>32</v>
      </c>
      <c r="AE71" s="23" t="s">
        <v>133</v>
      </c>
      <c r="AF71" s="23" t="s">
        <v>133</v>
      </c>
      <c r="AG71" s="23" t="s">
        <v>132</v>
      </c>
      <c r="AH71" s="57" t="s">
        <v>132</v>
      </c>
      <c r="AI71" s="77" t="s">
        <v>134</v>
      </c>
      <c r="AJ71" s="57" t="s">
        <v>132</v>
      </c>
      <c r="AK71" s="57" t="s">
        <v>135</v>
      </c>
    </row>
    <row r="72" s="2" customFormat="1" ht="34" customHeight="1" spans="1:37">
      <c r="A72" s="30"/>
      <c r="B72" s="27" t="s">
        <v>23</v>
      </c>
      <c r="C72" s="23"/>
      <c r="D72" s="24"/>
      <c r="E72" s="24"/>
      <c r="F72" s="79"/>
      <c r="G72" s="80"/>
      <c r="H72" s="24"/>
      <c r="I72" s="49"/>
      <c r="J72" s="24"/>
      <c r="K72" s="24"/>
      <c r="L72" s="50"/>
      <c r="M72" s="50"/>
      <c r="N72" s="15"/>
      <c r="O72" s="50"/>
      <c r="P72" s="50"/>
      <c r="Q72" s="50"/>
      <c r="R72" s="50"/>
      <c r="S72" s="42"/>
      <c r="T72" s="23"/>
      <c r="U72" s="65"/>
      <c r="V72" s="53"/>
      <c r="W72" s="15"/>
      <c r="X72" s="15">
        <f>X73</f>
        <v>70</v>
      </c>
      <c r="Y72" s="15">
        <f>Y73</f>
        <v>0</v>
      </c>
      <c r="Z72" s="15"/>
      <c r="AA72" s="15">
        <f>AA73</f>
        <v>28</v>
      </c>
      <c r="AB72" s="15">
        <f>AB73</f>
        <v>42</v>
      </c>
      <c r="AC72" s="70"/>
      <c r="AD72" s="70"/>
      <c r="AE72" s="49"/>
      <c r="AF72" s="49"/>
      <c r="AG72" s="23"/>
      <c r="AH72" s="49"/>
      <c r="AI72" s="49"/>
      <c r="AJ72" s="49"/>
      <c r="AK72" s="49"/>
    </row>
    <row r="73" s="2" customFormat="1" ht="106" customHeight="1" spans="1:37">
      <c r="A73" s="30">
        <v>55</v>
      </c>
      <c r="B73" s="15"/>
      <c r="C73" s="23" t="s">
        <v>466</v>
      </c>
      <c r="D73" s="24" t="s">
        <v>467</v>
      </c>
      <c r="E73" s="23" t="s">
        <v>178</v>
      </c>
      <c r="F73" s="31" t="s">
        <v>468</v>
      </c>
      <c r="G73" s="32"/>
      <c r="H73" s="24" t="s">
        <v>469</v>
      </c>
      <c r="I73" s="49" t="s">
        <v>470</v>
      </c>
      <c r="J73" s="24" t="s">
        <v>469</v>
      </c>
      <c r="K73" s="24" t="s">
        <v>467</v>
      </c>
      <c r="L73" s="51" t="s">
        <v>120</v>
      </c>
      <c r="M73" s="51" t="s">
        <v>121</v>
      </c>
      <c r="N73" s="27" t="s">
        <v>471</v>
      </c>
      <c r="O73" s="51" t="s">
        <v>123</v>
      </c>
      <c r="P73" s="51" t="s">
        <v>472</v>
      </c>
      <c r="Q73" s="51" t="s">
        <v>193</v>
      </c>
      <c r="R73" s="57" t="s">
        <v>126</v>
      </c>
      <c r="S73" s="42" t="s">
        <v>127</v>
      </c>
      <c r="T73" s="23" t="s">
        <v>128</v>
      </c>
      <c r="U73" s="51" t="s">
        <v>129</v>
      </c>
      <c r="V73" s="58" t="s">
        <v>130</v>
      </c>
      <c r="W73" s="15" t="s">
        <v>131</v>
      </c>
      <c r="X73" s="15">
        <v>70</v>
      </c>
      <c r="Y73" s="15"/>
      <c r="Z73" s="49"/>
      <c r="AA73" s="70">
        <v>28</v>
      </c>
      <c r="AB73" s="70">
        <v>42</v>
      </c>
      <c r="AC73" s="70">
        <v>34</v>
      </c>
      <c r="AD73" s="70">
        <v>7</v>
      </c>
      <c r="AE73" s="57" t="s">
        <v>132</v>
      </c>
      <c r="AF73" s="23" t="s">
        <v>133</v>
      </c>
      <c r="AG73" s="23" t="s">
        <v>132</v>
      </c>
      <c r="AH73" s="57" t="s">
        <v>132</v>
      </c>
      <c r="AI73" s="77" t="s">
        <v>134</v>
      </c>
      <c r="AJ73" s="57" t="s">
        <v>132</v>
      </c>
      <c r="AK73" s="57" t="s">
        <v>135</v>
      </c>
    </row>
    <row r="74" s="2" customFormat="1" ht="46" customHeight="1" spans="1:37">
      <c r="A74" s="30"/>
      <c r="B74" s="27" t="s">
        <v>24</v>
      </c>
      <c r="C74" s="23"/>
      <c r="D74" s="24"/>
      <c r="E74" s="24"/>
      <c r="F74" s="31"/>
      <c r="G74" s="32"/>
      <c r="H74" s="24"/>
      <c r="I74" s="49"/>
      <c r="J74" s="24"/>
      <c r="K74" s="24"/>
      <c r="L74" s="50"/>
      <c r="M74" s="50"/>
      <c r="N74" s="15"/>
      <c r="O74" s="50"/>
      <c r="P74" s="50"/>
      <c r="Q74" s="50"/>
      <c r="R74" s="50"/>
      <c r="S74" s="42"/>
      <c r="T74" s="23"/>
      <c r="U74" s="65"/>
      <c r="V74" s="53"/>
      <c r="W74" s="15"/>
      <c r="X74" s="15">
        <f>X75</f>
        <v>100</v>
      </c>
      <c r="Y74" s="15">
        <f>Y75</f>
        <v>0</v>
      </c>
      <c r="Z74" s="15"/>
      <c r="AA74" s="15">
        <f>AA75</f>
        <v>100</v>
      </c>
      <c r="AB74" s="15">
        <f>AB75</f>
        <v>0</v>
      </c>
      <c r="AC74" s="70"/>
      <c r="AD74" s="70"/>
      <c r="AE74" s="49"/>
      <c r="AF74" s="49"/>
      <c r="AG74" s="23"/>
      <c r="AH74" s="49"/>
      <c r="AI74" s="49"/>
      <c r="AJ74" s="49"/>
      <c r="AK74" s="49"/>
    </row>
    <row r="75" s="2" customFormat="1" ht="112" customHeight="1" spans="1:37">
      <c r="A75" s="30">
        <v>56</v>
      </c>
      <c r="B75" s="27"/>
      <c r="C75" s="23" t="s">
        <v>473</v>
      </c>
      <c r="D75" s="24" t="s">
        <v>474</v>
      </c>
      <c r="E75" s="23" t="s">
        <v>178</v>
      </c>
      <c r="F75" s="31" t="s">
        <v>475</v>
      </c>
      <c r="G75" s="32"/>
      <c r="H75" s="24" t="s">
        <v>476</v>
      </c>
      <c r="I75" s="49" t="s">
        <v>477</v>
      </c>
      <c r="J75" s="24" t="s">
        <v>476</v>
      </c>
      <c r="K75" s="24" t="s">
        <v>474</v>
      </c>
      <c r="L75" s="51" t="s">
        <v>120</v>
      </c>
      <c r="M75" s="51" t="s">
        <v>121</v>
      </c>
      <c r="N75" s="27" t="s">
        <v>465</v>
      </c>
      <c r="O75" s="51" t="s">
        <v>223</v>
      </c>
      <c r="P75" s="51" t="s">
        <v>478</v>
      </c>
      <c r="Q75" s="51" t="s">
        <v>479</v>
      </c>
      <c r="R75" s="57" t="s">
        <v>126</v>
      </c>
      <c r="S75" s="42" t="s">
        <v>298</v>
      </c>
      <c r="T75" s="23" t="s">
        <v>128</v>
      </c>
      <c r="U75" s="23" t="s">
        <v>299</v>
      </c>
      <c r="V75" s="15">
        <v>18291636639</v>
      </c>
      <c r="W75" s="15" t="s">
        <v>131</v>
      </c>
      <c r="X75" s="15">
        <v>100</v>
      </c>
      <c r="Y75" s="70"/>
      <c r="Z75" s="49"/>
      <c r="AA75" s="70">
        <v>100</v>
      </c>
      <c r="AB75" s="70"/>
      <c r="AC75" s="70">
        <v>632</v>
      </c>
      <c r="AD75" s="70">
        <v>165</v>
      </c>
      <c r="AE75" s="23" t="s">
        <v>133</v>
      </c>
      <c r="AF75" s="23" t="s">
        <v>133</v>
      </c>
      <c r="AG75" s="23" t="s">
        <v>133</v>
      </c>
      <c r="AH75" s="57" t="s">
        <v>132</v>
      </c>
      <c r="AI75" s="90" t="s">
        <v>480</v>
      </c>
      <c r="AJ75" s="90" t="s">
        <v>133</v>
      </c>
      <c r="AK75" s="90" t="s">
        <v>480</v>
      </c>
    </row>
    <row r="76" s="2" customFormat="1" ht="33" customHeight="1" spans="1:37">
      <c r="A76" s="30"/>
      <c r="B76" s="15" t="s">
        <v>481</v>
      </c>
      <c r="C76" s="23"/>
      <c r="D76" s="24"/>
      <c r="E76" s="24"/>
      <c r="F76" s="41"/>
      <c r="G76" s="42"/>
      <c r="H76" s="24"/>
      <c r="I76" s="49"/>
      <c r="J76" s="24"/>
      <c r="K76" s="24"/>
      <c r="L76" s="50"/>
      <c r="M76" s="50"/>
      <c r="N76" s="70"/>
      <c r="O76" s="50"/>
      <c r="P76" s="50"/>
      <c r="Q76" s="50"/>
      <c r="R76" s="50"/>
      <c r="S76" s="42"/>
      <c r="T76" s="23"/>
      <c r="U76" s="65"/>
      <c r="V76" s="53"/>
      <c r="W76" s="15"/>
      <c r="X76" s="53">
        <f>X77+X81</f>
        <v>489</v>
      </c>
      <c r="Y76" s="53">
        <f>Y77+Y81</f>
        <v>360</v>
      </c>
      <c r="Z76" s="53"/>
      <c r="AA76" s="53">
        <f>AA77+AA81</f>
        <v>17</v>
      </c>
      <c r="AB76" s="53">
        <f>AB77+AB81</f>
        <v>112</v>
      </c>
      <c r="AC76" s="70"/>
      <c r="AD76" s="70"/>
      <c r="AE76" s="49"/>
      <c r="AF76" s="49"/>
      <c r="AG76" s="49"/>
      <c r="AH76" s="49"/>
      <c r="AI76" s="49"/>
      <c r="AJ76" s="49"/>
      <c r="AK76" s="49"/>
    </row>
    <row r="77" s="2" customFormat="1" ht="37.5" spans="1:37">
      <c r="A77" s="30"/>
      <c r="B77" s="27" t="s">
        <v>26</v>
      </c>
      <c r="C77" s="23"/>
      <c r="D77" s="24"/>
      <c r="E77" s="24"/>
      <c r="F77" s="28"/>
      <c r="G77" s="29"/>
      <c r="H77" s="24"/>
      <c r="I77" s="49"/>
      <c r="J77" s="24"/>
      <c r="K77" s="24"/>
      <c r="L77" s="50"/>
      <c r="M77" s="50"/>
      <c r="N77" s="15"/>
      <c r="O77" s="50"/>
      <c r="P77" s="50"/>
      <c r="Q77" s="50"/>
      <c r="R77" s="50"/>
      <c r="S77" s="42"/>
      <c r="T77" s="23"/>
      <c r="U77" s="65"/>
      <c r="V77" s="53"/>
      <c r="W77" s="15"/>
      <c r="X77" s="53">
        <f>SUM(X78:X80)</f>
        <v>307</v>
      </c>
      <c r="Y77" s="53">
        <f>SUM(Y78:Y80)</f>
        <v>290</v>
      </c>
      <c r="Z77" s="53"/>
      <c r="AA77" s="53">
        <f>SUM(AA78:AA80)</f>
        <v>17</v>
      </c>
      <c r="AB77" s="53"/>
      <c r="AC77" s="70"/>
      <c r="AD77" s="70"/>
      <c r="AE77" s="53"/>
      <c r="AF77" s="53"/>
      <c r="AG77" s="53"/>
      <c r="AH77" s="53"/>
      <c r="AI77" s="53"/>
      <c r="AJ77" s="53"/>
      <c r="AK77" s="53"/>
    </row>
    <row r="78" s="2" customFormat="1" ht="65" customHeight="1" spans="1:37">
      <c r="A78" s="30">
        <v>57</v>
      </c>
      <c r="B78" s="27"/>
      <c r="C78" s="23" t="s">
        <v>482</v>
      </c>
      <c r="D78" s="24" t="s">
        <v>483</v>
      </c>
      <c r="E78" s="23" t="s">
        <v>116</v>
      </c>
      <c r="F78" s="31" t="s">
        <v>313</v>
      </c>
      <c r="G78" s="32"/>
      <c r="H78" s="24" t="s">
        <v>484</v>
      </c>
      <c r="I78" s="23" t="s">
        <v>485</v>
      </c>
      <c r="J78" s="24" t="s">
        <v>484</v>
      </c>
      <c r="K78" s="24" t="s">
        <v>483</v>
      </c>
      <c r="L78" s="51" t="s">
        <v>120</v>
      </c>
      <c r="M78" s="51" t="s">
        <v>121</v>
      </c>
      <c r="N78" s="27" t="s">
        <v>486</v>
      </c>
      <c r="O78" s="85" t="s">
        <v>487</v>
      </c>
      <c r="P78" s="51" t="s">
        <v>291</v>
      </c>
      <c r="Q78" s="51" t="s">
        <v>359</v>
      </c>
      <c r="R78" s="57" t="s">
        <v>126</v>
      </c>
      <c r="S78" s="23" t="s">
        <v>316</v>
      </c>
      <c r="T78" s="89" t="s">
        <v>488</v>
      </c>
      <c r="U78" s="23" t="s">
        <v>317</v>
      </c>
      <c r="V78" s="58" t="s">
        <v>318</v>
      </c>
      <c r="W78" s="15" t="s">
        <v>131</v>
      </c>
      <c r="X78" s="15">
        <v>17</v>
      </c>
      <c r="Y78" s="15"/>
      <c r="Z78" s="23"/>
      <c r="AA78" s="70">
        <v>17</v>
      </c>
      <c r="AB78" s="70"/>
      <c r="AC78" s="70">
        <v>98</v>
      </c>
      <c r="AD78" s="70">
        <v>19</v>
      </c>
      <c r="AE78" s="57" t="s">
        <v>132</v>
      </c>
      <c r="AF78" s="23" t="s">
        <v>133</v>
      </c>
      <c r="AG78" s="23" t="s">
        <v>133</v>
      </c>
      <c r="AH78" s="57" t="s">
        <v>132</v>
      </c>
      <c r="AI78" s="90" t="s">
        <v>480</v>
      </c>
      <c r="AJ78" s="90" t="s">
        <v>133</v>
      </c>
      <c r="AK78" s="90" t="s">
        <v>480</v>
      </c>
    </row>
    <row r="79" s="2" customFormat="1" ht="69" customHeight="1" spans="1:37">
      <c r="A79" s="30">
        <v>58</v>
      </c>
      <c r="B79" s="27"/>
      <c r="C79" s="23" t="s">
        <v>489</v>
      </c>
      <c r="D79" s="81" t="s">
        <v>490</v>
      </c>
      <c r="E79" s="23" t="s">
        <v>178</v>
      </c>
      <c r="F79" s="31" t="s">
        <v>491</v>
      </c>
      <c r="G79" s="32"/>
      <c r="H79" s="24" t="s">
        <v>492</v>
      </c>
      <c r="I79" s="23" t="s">
        <v>485</v>
      </c>
      <c r="J79" s="24" t="s">
        <v>492</v>
      </c>
      <c r="K79" s="81" t="s">
        <v>490</v>
      </c>
      <c r="L79" s="51" t="s">
        <v>120</v>
      </c>
      <c r="M79" s="51" t="s">
        <v>121</v>
      </c>
      <c r="N79" s="27" t="s">
        <v>252</v>
      </c>
      <c r="O79" s="85" t="s">
        <v>487</v>
      </c>
      <c r="P79" s="51" t="s">
        <v>493</v>
      </c>
      <c r="Q79" s="51" t="s">
        <v>359</v>
      </c>
      <c r="R79" s="57" t="s">
        <v>126</v>
      </c>
      <c r="S79" s="23" t="s">
        <v>127</v>
      </c>
      <c r="T79" s="23" t="s">
        <v>128</v>
      </c>
      <c r="U79" s="51" t="s">
        <v>129</v>
      </c>
      <c r="V79" s="58" t="s">
        <v>130</v>
      </c>
      <c r="W79" s="15" t="s">
        <v>131</v>
      </c>
      <c r="X79" s="76">
        <v>90</v>
      </c>
      <c r="Y79" s="76">
        <v>90</v>
      </c>
      <c r="Z79" s="23"/>
      <c r="AA79" s="70"/>
      <c r="AB79" s="70"/>
      <c r="AC79" s="70">
        <v>62</v>
      </c>
      <c r="AD79" s="70">
        <v>11</v>
      </c>
      <c r="AE79" s="57" t="s">
        <v>132</v>
      </c>
      <c r="AF79" s="23" t="s">
        <v>133</v>
      </c>
      <c r="AG79" s="89" t="s">
        <v>133</v>
      </c>
      <c r="AH79" s="57" t="s">
        <v>132</v>
      </c>
      <c r="AI79" s="90" t="s">
        <v>480</v>
      </c>
      <c r="AJ79" s="90" t="s">
        <v>133</v>
      </c>
      <c r="AK79" s="90" t="s">
        <v>480</v>
      </c>
    </row>
    <row r="80" s="2" customFormat="1" ht="96" customHeight="1" spans="1:37">
      <c r="A80" s="30">
        <v>59</v>
      </c>
      <c r="B80" s="27"/>
      <c r="C80" s="82" t="s">
        <v>494</v>
      </c>
      <c r="D80" s="81" t="s">
        <v>495</v>
      </c>
      <c r="E80" s="23" t="s">
        <v>178</v>
      </c>
      <c r="F80" s="31" t="s">
        <v>496</v>
      </c>
      <c r="G80" s="32"/>
      <c r="H80" s="24" t="s">
        <v>497</v>
      </c>
      <c r="I80" s="23" t="s">
        <v>485</v>
      </c>
      <c r="J80" s="24" t="s">
        <v>497</v>
      </c>
      <c r="K80" s="81" t="s">
        <v>495</v>
      </c>
      <c r="L80" s="51" t="s">
        <v>120</v>
      </c>
      <c r="M80" s="51" t="s">
        <v>121</v>
      </c>
      <c r="N80" s="27" t="s">
        <v>258</v>
      </c>
      <c r="O80" s="85" t="s">
        <v>487</v>
      </c>
      <c r="P80" s="51" t="s">
        <v>498</v>
      </c>
      <c r="Q80" s="51" t="s">
        <v>359</v>
      </c>
      <c r="R80" s="57" t="s">
        <v>126</v>
      </c>
      <c r="S80" s="23" t="s">
        <v>128</v>
      </c>
      <c r="T80" s="23" t="s">
        <v>128</v>
      </c>
      <c r="U80" s="49" t="s">
        <v>194</v>
      </c>
      <c r="V80" s="53">
        <v>13379166109</v>
      </c>
      <c r="W80" s="15" t="s">
        <v>131</v>
      </c>
      <c r="X80" s="76">
        <v>200</v>
      </c>
      <c r="Y80" s="76">
        <v>200</v>
      </c>
      <c r="Z80" s="23"/>
      <c r="AA80" s="70"/>
      <c r="AB80" s="70"/>
      <c r="AC80" s="70">
        <v>145</v>
      </c>
      <c r="AD80" s="70">
        <v>41</v>
      </c>
      <c r="AE80" s="57" t="s">
        <v>132</v>
      </c>
      <c r="AF80" s="23" t="s">
        <v>133</v>
      </c>
      <c r="AG80" s="89" t="s">
        <v>133</v>
      </c>
      <c r="AH80" s="57" t="s">
        <v>132</v>
      </c>
      <c r="AI80" s="90" t="s">
        <v>480</v>
      </c>
      <c r="AJ80" s="90" t="s">
        <v>133</v>
      </c>
      <c r="AK80" s="90" t="s">
        <v>480</v>
      </c>
    </row>
    <row r="81" s="2" customFormat="1" ht="31" customHeight="1" spans="1:37">
      <c r="A81" s="30"/>
      <c r="B81" s="27" t="s">
        <v>27</v>
      </c>
      <c r="C81" s="23"/>
      <c r="D81" s="24"/>
      <c r="E81" s="24"/>
      <c r="F81" s="31"/>
      <c r="G81" s="32"/>
      <c r="H81" s="24"/>
      <c r="I81" s="49"/>
      <c r="J81" s="24"/>
      <c r="K81" s="24"/>
      <c r="L81" s="50"/>
      <c r="M81" s="50"/>
      <c r="N81" s="86"/>
      <c r="O81" s="50"/>
      <c r="P81" s="50"/>
      <c r="Q81" s="50"/>
      <c r="R81" s="50"/>
      <c r="S81" s="42"/>
      <c r="T81" s="23"/>
      <c r="U81" s="65"/>
      <c r="V81" s="53"/>
      <c r="W81" s="15"/>
      <c r="X81" s="15">
        <f>X82+X83</f>
        <v>182</v>
      </c>
      <c r="Y81" s="15">
        <f>Y82+Y83</f>
        <v>70</v>
      </c>
      <c r="Z81" s="15"/>
      <c r="AA81" s="15">
        <f>AA82+AA83</f>
        <v>0</v>
      </c>
      <c r="AB81" s="15">
        <f>AB82+AB83</f>
        <v>112</v>
      </c>
      <c r="AC81" s="70"/>
      <c r="AD81" s="70"/>
      <c r="AE81" s="49"/>
      <c r="AF81" s="49"/>
      <c r="AG81" s="23"/>
      <c r="AH81" s="49"/>
      <c r="AI81" s="49"/>
      <c r="AJ81" s="49"/>
      <c r="AK81" s="49"/>
    </row>
    <row r="82" s="2" customFormat="1" ht="107" customHeight="1" spans="1:37">
      <c r="A82" s="30">
        <v>60</v>
      </c>
      <c r="B82" s="15"/>
      <c r="C82" s="23" t="s">
        <v>499</v>
      </c>
      <c r="D82" s="24" t="s">
        <v>500</v>
      </c>
      <c r="E82" s="23" t="s">
        <v>178</v>
      </c>
      <c r="F82" s="31" t="s">
        <v>501</v>
      </c>
      <c r="G82" s="32"/>
      <c r="H82" s="24" t="s">
        <v>502</v>
      </c>
      <c r="I82" s="49" t="s">
        <v>503</v>
      </c>
      <c r="J82" s="24" t="s">
        <v>502</v>
      </c>
      <c r="K82" s="24" t="s">
        <v>500</v>
      </c>
      <c r="L82" s="51" t="s">
        <v>120</v>
      </c>
      <c r="M82" s="51" t="s">
        <v>121</v>
      </c>
      <c r="N82" s="27" t="s">
        <v>465</v>
      </c>
      <c r="O82" s="85" t="s">
        <v>487</v>
      </c>
      <c r="P82" s="51" t="s">
        <v>504</v>
      </c>
      <c r="Q82" s="51" t="s">
        <v>193</v>
      </c>
      <c r="R82" s="57" t="s">
        <v>126</v>
      </c>
      <c r="S82" s="42" t="s">
        <v>183</v>
      </c>
      <c r="T82" s="23" t="s">
        <v>128</v>
      </c>
      <c r="U82" s="51" t="s">
        <v>184</v>
      </c>
      <c r="V82" s="58" t="s">
        <v>185</v>
      </c>
      <c r="W82" s="15" t="s">
        <v>131</v>
      </c>
      <c r="X82" s="15">
        <v>100</v>
      </c>
      <c r="Y82" s="70">
        <v>40</v>
      </c>
      <c r="Z82" s="49"/>
      <c r="AA82" s="70"/>
      <c r="AB82" s="70">
        <v>60</v>
      </c>
      <c r="AC82" s="70">
        <v>948</v>
      </c>
      <c r="AD82" s="70">
        <v>264</v>
      </c>
      <c r="AE82" s="57" t="s">
        <v>132</v>
      </c>
      <c r="AF82" s="23" t="s">
        <v>133</v>
      </c>
      <c r="AG82" s="23" t="s">
        <v>133</v>
      </c>
      <c r="AH82" s="57" t="s">
        <v>132</v>
      </c>
      <c r="AI82" s="77" t="s">
        <v>134</v>
      </c>
      <c r="AJ82" s="57" t="s">
        <v>132</v>
      </c>
      <c r="AK82" s="57" t="s">
        <v>135</v>
      </c>
    </row>
    <row r="83" s="2" customFormat="1" ht="103" customHeight="1" spans="1:37">
      <c r="A83" s="30">
        <v>61</v>
      </c>
      <c r="B83" s="27"/>
      <c r="C83" s="23" t="s">
        <v>505</v>
      </c>
      <c r="D83" s="24" t="s">
        <v>506</v>
      </c>
      <c r="E83" s="23" t="s">
        <v>178</v>
      </c>
      <c r="F83" s="31" t="s">
        <v>321</v>
      </c>
      <c r="G83" s="32"/>
      <c r="H83" s="24" t="s">
        <v>507</v>
      </c>
      <c r="I83" s="23" t="s">
        <v>503</v>
      </c>
      <c r="J83" s="24" t="s">
        <v>508</v>
      </c>
      <c r="K83" s="24" t="s">
        <v>506</v>
      </c>
      <c r="L83" s="51" t="s">
        <v>120</v>
      </c>
      <c r="M83" s="51" t="s">
        <v>121</v>
      </c>
      <c r="N83" s="27" t="s">
        <v>509</v>
      </c>
      <c r="O83" s="85" t="s">
        <v>487</v>
      </c>
      <c r="P83" s="51" t="s">
        <v>175</v>
      </c>
      <c r="Q83" s="51" t="s">
        <v>193</v>
      </c>
      <c r="R83" s="57" t="s">
        <v>126</v>
      </c>
      <c r="S83" s="23" t="s">
        <v>168</v>
      </c>
      <c r="T83" s="75" t="s">
        <v>128</v>
      </c>
      <c r="U83" s="61" t="s">
        <v>169</v>
      </c>
      <c r="V83" s="62">
        <v>15291600015</v>
      </c>
      <c r="W83" s="15" t="s">
        <v>131</v>
      </c>
      <c r="X83" s="15">
        <f>Y83+AB83</f>
        <v>82</v>
      </c>
      <c r="Y83" s="15">
        <v>30</v>
      </c>
      <c r="Z83" s="23"/>
      <c r="AA83" s="70"/>
      <c r="AB83" s="70">
        <v>52</v>
      </c>
      <c r="AC83" s="70">
        <v>89</v>
      </c>
      <c r="AD83" s="70">
        <v>12</v>
      </c>
      <c r="AE83" s="57" t="s">
        <v>132</v>
      </c>
      <c r="AF83" s="23" t="s">
        <v>133</v>
      </c>
      <c r="AG83" s="23" t="s">
        <v>132</v>
      </c>
      <c r="AH83" s="57" t="s">
        <v>132</v>
      </c>
      <c r="AI83" s="77" t="s">
        <v>134</v>
      </c>
      <c r="AJ83" s="57" t="s">
        <v>132</v>
      </c>
      <c r="AK83" s="57" t="s">
        <v>135</v>
      </c>
    </row>
    <row r="84" s="2" customFormat="1" spans="1:37">
      <c r="A84" s="30"/>
      <c r="B84" s="15" t="s">
        <v>510</v>
      </c>
      <c r="C84" s="23"/>
      <c r="D84" s="24"/>
      <c r="E84" s="24"/>
      <c r="F84" s="41"/>
      <c r="G84" s="42"/>
      <c r="H84" s="24"/>
      <c r="I84" s="49"/>
      <c r="J84" s="24"/>
      <c r="K84" s="24"/>
      <c r="L84" s="50"/>
      <c r="M84" s="50"/>
      <c r="N84" s="15"/>
      <c r="O84" s="50"/>
      <c r="P84" s="50"/>
      <c r="Q84" s="50"/>
      <c r="R84" s="50"/>
      <c r="S84" s="42"/>
      <c r="T84" s="23"/>
      <c r="U84" s="65"/>
      <c r="V84" s="53"/>
      <c r="W84" s="15"/>
      <c r="X84" s="53">
        <f>X87+X92</f>
        <v>648</v>
      </c>
      <c r="Y84" s="53">
        <f>Y87+Y92</f>
        <v>500</v>
      </c>
      <c r="Z84" s="53"/>
      <c r="AA84" s="53">
        <f>AA87+AA92</f>
        <v>148</v>
      </c>
      <c r="AB84" s="53">
        <f>AB87+AB92</f>
        <v>0</v>
      </c>
      <c r="AC84" s="70"/>
      <c r="AD84" s="70"/>
      <c r="AE84" s="49"/>
      <c r="AF84" s="49"/>
      <c r="AG84" s="49"/>
      <c r="AH84" s="49"/>
      <c r="AI84" s="49"/>
      <c r="AJ84" s="49"/>
      <c r="AK84" s="49"/>
    </row>
    <row r="85" s="2" customFormat="1" spans="1:37">
      <c r="A85" s="30"/>
      <c r="B85" s="27" t="s">
        <v>29</v>
      </c>
      <c r="C85" s="23"/>
      <c r="D85" s="24"/>
      <c r="E85" s="24"/>
      <c r="F85" s="41"/>
      <c r="G85" s="42"/>
      <c r="H85" s="24"/>
      <c r="I85" s="49"/>
      <c r="J85" s="24"/>
      <c r="K85" s="24"/>
      <c r="L85" s="50"/>
      <c r="M85" s="50"/>
      <c r="N85" s="15"/>
      <c r="O85" s="50"/>
      <c r="P85" s="50"/>
      <c r="Q85" s="50"/>
      <c r="R85" s="50"/>
      <c r="S85" s="42"/>
      <c r="T85" s="23"/>
      <c r="U85" s="65"/>
      <c r="V85" s="53"/>
      <c r="W85" s="15"/>
      <c r="X85" s="15"/>
      <c r="Y85" s="70"/>
      <c r="Z85" s="49"/>
      <c r="AA85" s="70"/>
      <c r="AB85" s="70"/>
      <c r="AC85" s="70"/>
      <c r="AD85" s="70"/>
      <c r="AE85" s="49"/>
      <c r="AF85" s="49"/>
      <c r="AG85" s="23"/>
      <c r="AH85" s="49"/>
      <c r="AI85" s="49"/>
      <c r="AJ85" s="49"/>
      <c r="AK85" s="49"/>
    </row>
    <row r="86" s="2" customFormat="1" spans="1:37">
      <c r="A86" s="30"/>
      <c r="B86" s="27" t="s">
        <v>30</v>
      </c>
      <c r="C86" s="23"/>
      <c r="D86" s="24"/>
      <c r="E86" s="24"/>
      <c r="F86" s="41"/>
      <c r="G86" s="42"/>
      <c r="H86" s="24"/>
      <c r="I86" s="49"/>
      <c r="J86" s="24"/>
      <c r="K86" s="24"/>
      <c r="L86" s="50"/>
      <c r="M86" s="50"/>
      <c r="N86" s="15"/>
      <c r="O86" s="50"/>
      <c r="P86" s="50"/>
      <c r="Q86" s="50"/>
      <c r="R86" s="50"/>
      <c r="S86" s="42"/>
      <c r="T86" s="23"/>
      <c r="U86" s="65"/>
      <c r="V86" s="53"/>
      <c r="W86" s="15"/>
      <c r="X86" s="15"/>
      <c r="Y86" s="70"/>
      <c r="Z86" s="49"/>
      <c r="AA86" s="70"/>
      <c r="AB86" s="70"/>
      <c r="AC86" s="70"/>
      <c r="AD86" s="70"/>
      <c r="AE86" s="49"/>
      <c r="AF86" s="49"/>
      <c r="AG86" s="23"/>
      <c r="AH86" s="49"/>
      <c r="AI86" s="49"/>
      <c r="AJ86" s="49"/>
      <c r="AK86" s="49"/>
    </row>
    <row r="87" s="2" customFormat="1" ht="33" customHeight="1" spans="1:37">
      <c r="A87" s="30"/>
      <c r="B87" s="27" t="s">
        <v>31</v>
      </c>
      <c r="C87" s="23"/>
      <c r="D87" s="24"/>
      <c r="E87" s="24"/>
      <c r="F87" s="41"/>
      <c r="G87" s="42"/>
      <c r="H87" s="24"/>
      <c r="I87" s="23"/>
      <c r="J87" s="24"/>
      <c r="K87" s="24"/>
      <c r="L87" s="24"/>
      <c r="M87" s="24"/>
      <c r="N87" s="15"/>
      <c r="O87" s="24"/>
      <c r="P87" s="24"/>
      <c r="Q87" s="24"/>
      <c r="R87" s="24"/>
      <c r="S87" s="42"/>
      <c r="T87" s="23"/>
      <c r="U87" s="56"/>
      <c r="V87" s="15"/>
      <c r="W87" s="15"/>
      <c r="X87" s="15">
        <f>X88+X89+X90+X91</f>
        <v>148</v>
      </c>
      <c r="Y87" s="15">
        <f>Y88+Y89+Y90+Y91</f>
        <v>0</v>
      </c>
      <c r="Z87" s="15"/>
      <c r="AA87" s="15">
        <f>AA88+AA89+AA90+AA91</f>
        <v>148</v>
      </c>
      <c r="AB87" s="15">
        <f>AB88+AB89+AB90+AB91</f>
        <v>0</v>
      </c>
      <c r="AC87" s="70"/>
      <c r="AD87" s="70"/>
      <c r="AE87" s="23"/>
      <c r="AF87" s="23"/>
      <c r="AG87" s="23"/>
      <c r="AH87" s="23"/>
      <c r="AI87" s="23"/>
      <c r="AJ87" s="23"/>
      <c r="AK87" s="23"/>
    </row>
    <row r="88" s="2" customFormat="1" ht="73" customHeight="1" spans="1:37">
      <c r="A88" s="30">
        <v>62</v>
      </c>
      <c r="B88" s="15"/>
      <c r="C88" s="23" t="s">
        <v>511</v>
      </c>
      <c r="D88" s="24" t="s">
        <v>512</v>
      </c>
      <c r="E88" s="23" t="s">
        <v>178</v>
      </c>
      <c r="F88" s="31" t="s">
        <v>513</v>
      </c>
      <c r="G88" s="32"/>
      <c r="H88" s="24" t="s">
        <v>514</v>
      </c>
      <c r="I88" s="23" t="s">
        <v>515</v>
      </c>
      <c r="J88" s="24" t="s">
        <v>514</v>
      </c>
      <c r="K88" s="24" t="s">
        <v>512</v>
      </c>
      <c r="L88" s="51" t="s">
        <v>120</v>
      </c>
      <c r="M88" s="51" t="s">
        <v>121</v>
      </c>
      <c r="N88" s="27" t="s">
        <v>516</v>
      </c>
      <c r="O88" s="51" t="s">
        <v>223</v>
      </c>
      <c r="P88" s="51" t="s">
        <v>517</v>
      </c>
      <c r="Q88" s="51" t="s">
        <v>518</v>
      </c>
      <c r="R88" s="57" t="s">
        <v>126</v>
      </c>
      <c r="S88" s="23" t="s">
        <v>128</v>
      </c>
      <c r="T88" s="23" t="s">
        <v>128</v>
      </c>
      <c r="U88" s="49" t="s">
        <v>194</v>
      </c>
      <c r="V88" s="53">
        <v>13379166109</v>
      </c>
      <c r="W88" s="15" t="s">
        <v>131</v>
      </c>
      <c r="X88" s="15">
        <v>28</v>
      </c>
      <c r="Y88" s="15"/>
      <c r="Z88" s="23"/>
      <c r="AA88" s="15">
        <v>28</v>
      </c>
      <c r="AB88" s="70"/>
      <c r="AC88" s="70">
        <v>300</v>
      </c>
      <c r="AD88" s="70">
        <v>300</v>
      </c>
      <c r="AE88" s="23" t="s">
        <v>133</v>
      </c>
      <c r="AF88" s="57" t="s">
        <v>132</v>
      </c>
      <c r="AG88" s="23" t="s">
        <v>133</v>
      </c>
      <c r="AH88" s="57" t="s">
        <v>132</v>
      </c>
      <c r="AI88" s="90" t="s">
        <v>480</v>
      </c>
      <c r="AJ88" s="90" t="s">
        <v>133</v>
      </c>
      <c r="AK88" s="90" t="s">
        <v>480</v>
      </c>
    </row>
    <row r="89" s="2" customFormat="1" ht="58" customHeight="1" spans="1:37">
      <c r="A89" s="30">
        <v>63</v>
      </c>
      <c r="B89" s="15"/>
      <c r="C89" s="23" t="s">
        <v>519</v>
      </c>
      <c r="D89" s="24" t="s">
        <v>520</v>
      </c>
      <c r="E89" s="23" t="s">
        <v>178</v>
      </c>
      <c r="F89" s="31" t="s">
        <v>475</v>
      </c>
      <c r="G89" s="32"/>
      <c r="H89" s="24" t="s">
        <v>521</v>
      </c>
      <c r="I89" s="23" t="s">
        <v>515</v>
      </c>
      <c r="J89" s="24" t="s">
        <v>521</v>
      </c>
      <c r="K89" s="24" t="s">
        <v>520</v>
      </c>
      <c r="L89" s="51" t="s">
        <v>120</v>
      </c>
      <c r="M89" s="51" t="s">
        <v>121</v>
      </c>
      <c r="N89" s="27" t="s">
        <v>522</v>
      </c>
      <c r="O89" s="51" t="s">
        <v>523</v>
      </c>
      <c r="P89" s="51" t="s">
        <v>524</v>
      </c>
      <c r="Q89" s="51" t="s">
        <v>518</v>
      </c>
      <c r="R89" s="57" t="s">
        <v>126</v>
      </c>
      <c r="S89" s="23" t="s">
        <v>128</v>
      </c>
      <c r="T89" s="23" t="s">
        <v>128</v>
      </c>
      <c r="U89" s="49" t="s">
        <v>194</v>
      </c>
      <c r="V89" s="53">
        <v>13379166109</v>
      </c>
      <c r="W89" s="15" t="s">
        <v>131</v>
      </c>
      <c r="X89" s="15">
        <v>50</v>
      </c>
      <c r="Y89" s="70"/>
      <c r="Z89" s="49"/>
      <c r="AA89" s="70">
        <v>50</v>
      </c>
      <c r="AB89" s="70"/>
      <c r="AC89" s="70">
        <v>200</v>
      </c>
      <c r="AD89" s="70">
        <v>50</v>
      </c>
      <c r="AE89" s="23" t="s">
        <v>133</v>
      </c>
      <c r="AF89" s="57" t="s">
        <v>132</v>
      </c>
      <c r="AG89" s="23" t="s">
        <v>133</v>
      </c>
      <c r="AH89" s="57" t="s">
        <v>132</v>
      </c>
      <c r="AI89" s="90" t="s">
        <v>480</v>
      </c>
      <c r="AJ89" s="90" t="s">
        <v>133</v>
      </c>
      <c r="AK89" s="90" t="s">
        <v>480</v>
      </c>
    </row>
    <row r="90" s="2" customFormat="1" ht="101" customHeight="1" spans="1:37">
      <c r="A90" s="30">
        <v>64</v>
      </c>
      <c r="B90" s="27"/>
      <c r="C90" s="23" t="s">
        <v>525</v>
      </c>
      <c r="D90" s="24" t="s">
        <v>526</v>
      </c>
      <c r="E90" s="23" t="s">
        <v>178</v>
      </c>
      <c r="F90" s="31" t="s">
        <v>475</v>
      </c>
      <c r="G90" s="32"/>
      <c r="H90" s="24" t="s">
        <v>527</v>
      </c>
      <c r="I90" s="23" t="s">
        <v>528</v>
      </c>
      <c r="J90" s="24" t="s">
        <v>527</v>
      </c>
      <c r="K90" s="24" t="s">
        <v>526</v>
      </c>
      <c r="L90" s="51" t="s">
        <v>120</v>
      </c>
      <c r="M90" s="51" t="s">
        <v>121</v>
      </c>
      <c r="N90" s="27" t="s">
        <v>529</v>
      </c>
      <c r="O90" s="51" t="s">
        <v>523</v>
      </c>
      <c r="P90" s="51" t="s">
        <v>224</v>
      </c>
      <c r="Q90" s="51" t="s">
        <v>518</v>
      </c>
      <c r="R90" s="57" t="s">
        <v>126</v>
      </c>
      <c r="S90" s="23" t="s">
        <v>128</v>
      </c>
      <c r="T90" s="23" t="s">
        <v>128</v>
      </c>
      <c r="U90" s="49" t="s">
        <v>194</v>
      </c>
      <c r="V90" s="53">
        <v>13379166109</v>
      </c>
      <c r="W90" s="15" t="s">
        <v>131</v>
      </c>
      <c r="X90" s="15">
        <v>40</v>
      </c>
      <c r="Y90" s="15"/>
      <c r="Z90" s="23"/>
      <c r="AA90" s="15">
        <v>40</v>
      </c>
      <c r="AB90" s="70"/>
      <c r="AC90" s="70">
        <v>300</v>
      </c>
      <c r="AD90" s="70">
        <v>15</v>
      </c>
      <c r="AE90" s="23" t="s">
        <v>133</v>
      </c>
      <c r="AF90" s="57" t="s">
        <v>132</v>
      </c>
      <c r="AG90" s="23" t="s">
        <v>133</v>
      </c>
      <c r="AH90" s="57" t="s">
        <v>132</v>
      </c>
      <c r="AI90" s="90" t="s">
        <v>480</v>
      </c>
      <c r="AJ90" s="90" t="s">
        <v>133</v>
      </c>
      <c r="AK90" s="90" t="s">
        <v>480</v>
      </c>
    </row>
    <row r="91" s="2" customFormat="1" ht="61" customHeight="1" spans="1:37">
      <c r="A91" s="30">
        <v>65</v>
      </c>
      <c r="B91" s="27"/>
      <c r="C91" s="23" t="s">
        <v>530</v>
      </c>
      <c r="D91" s="24" t="s">
        <v>531</v>
      </c>
      <c r="E91" s="23" t="s">
        <v>178</v>
      </c>
      <c r="F91" s="31" t="s">
        <v>475</v>
      </c>
      <c r="G91" s="32"/>
      <c r="H91" s="83" t="s">
        <v>532</v>
      </c>
      <c r="I91" s="87" t="s">
        <v>533</v>
      </c>
      <c r="J91" s="83" t="s">
        <v>532</v>
      </c>
      <c r="K91" s="24" t="s">
        <v>531</v>
      </c>
      <c r="L91" s="51" t="s">
        <v>120</v>
      </c>
      <c r="M91" s="51" t="s">
        <v>121</v>
      </c>
      <c r="N91" s="27" t="s">
        <v>534</v>
      </c>
      <c r="O91" s="51" t="s">
        <v>123</v>
      </c>
      <c r="P91" s="51" t="s">
        <v>535</v>
      </c>
      <c r="Q91" s="51" t="s">
        <v>518</v>
      </c>
      <c r="R91" s="57" t="s">
        <v>126</v>
      </c>
      <c r="S91" s="23" t="s">
        <v>128</v>
      </c>
      <c r="T91" s="23" t="s">
        <v>128</v>
      </c>
      <c r="U91" s="49" t="s">
        <v>194</v>
      </c>
      <c r="V91" s="53">
        <v>13379166109</v>
      </c>
      <c r="W91" s="15" t="s">
        <v>131</v>
      </c>
      <c r="X91" s="15">
        <v>30</v>
      </c>
      <c r="Y91" s="15"/>
      <c r="Z91" s="23"/>
      <c r="AA91" s="15">
        <v>30</v>
      </c>
      <c r="AB91" s="70"/>
      <c r="AC91" s="70">
        <v>300</v>
      </c>
      <c r="AD91" s="70">
        <v>54</v>
      </c>
      <c r="AE91" s="23" t="s">
        <v>133</v>
      </c>
      <c r="AF91" s="57" t="s">
        <v>132</v>
      </c>
      <c r="AG91" s="23" t="s">
        <v>133</v>
      </c>
      <c r="AH91" s="57" t="s">
        <v>132</v>
      </c>
      <c r="AI91" s="90" t="s">
        <v>480</v>
      </c>
      <c r="AJ91" s="90" t="s">
        <v>133</v>
      </c>
      <c r="AK91" s="90" t="s">
        <v>480</v>
      </c>
    </row>
    <row r="92" s="2" customFormat="1" ht="33" customHeight="1" spans="1:37">
      <c r="A92" s="30"/>
      <c r="B92" s="27" t="s">
        <v>32</v>
      </c>
      <c r="C92" s="23"/>
      <c r="D92" s="24"/>
      <c r="E92" s="24"/>
      <c r="F92" s="41"/>
      <c r="G92" s="42"/>
      <c r="H92" s="24"/>
      <c r="I92" s="49"/>
      <c r="J92" s="24"/>
      <c r="K92" s="24"/>
      <c r="L92" s="50"/>
      <c r="M92" s="50"/>
      <c r="N92" s="15"/>
      <c r="O92" s="50"/>
      <c r="P92" s="50"/>
      <c r="Q92" s="50"/>
      <c r="R92" s="50"/>
      <c r="S92" s="42"/>
      <c r="T92" s="23"/>
      <c r="U92" s="65"/>
      <c r="V92" s="53"/>
      <c r="W92" s="15"/>
      <c r="X92" s="53">
        <f>SUM(X93:X95)</f>
        <v>500</v>
      </c>
      <c r="Y92" s="53">
        <f>SUM(Y93:Y95)</f>
        <v>500</v>
      </c>
      <c r="Z92" s="49"/>
      <c r="AA92" s="70"/>
      <c r="AB92" s="70"/>
      <c r="AC92" s="70"/>
      <c r="AD92" s="70"/>
      <c r="AE92" s="49"/>
      <c r="AF92" s="49"/>
      <c r="AG92" s="49"/>
      <c r="AH92" s="49"/>
      <c r="AI92" s="49"/>
      <c r="AJ92" s="49"/>
      <c r="AK92" s="49"/>
    </row>
    <row r="93" s="2" customFormat="1" ht="56" customHeight="1" spans="1:37">
      <c r="A93" s="30">
        <v>66</v>
      </c>
      <c r="B93" s="15"/>
      <c r="C93" s="23" t="s">
        <v>536</v>
      </c>
      <c r="D93" s="24" t="s">
        <v>537</v>
      </c>
      <c r="E93" s="23" t="s">
        <v>178</v>
      </c>
      <c r="F93" s="31" t="s">
        <v>475</v>
      </c>
      <c r="G93" s="32"/>
      <c r="H93" s="24" t="s">
        <v>538</v>
      </c>
      <c r="I93" s="49" t="s">
        <v>539</v>
      </c>
      <c r="J93" s="24" t="s">
        <v>538</v>
      </c>
      <c r="K93" s="24" t="s">
        <v>537</v>
      </c>
      <c r="L93" s="51" t="s">
        <v>120</v>
      </c>
      <c r="M93" s="51" t="s">
        <v>121</v>
      </c>
      <c r="N93" s="27" t="s">
        <v>388</v>
      </c>
      <c r="O93" s="51" t="s">
        <v>540</v>
      </c>
      <c r="P93" s="51" t="s">
        <v>541</v>
      </c>
      <c r="Q93" s="51" t="s">
        <v>518</v>
      </c>
      <c r="R93" s="57" t="s">
        <v>126</v>
      </c>
      <c r="S93" s="49" t="s">
        <v>128</v>
      </c>
      <c r="T93" s="42" t="s">
        <v>128</v>
      </c>
      <c r="U93" s="49" t="s">
        <v>194</v>
      </c>
      <c r="V93" s="53">
        <v>13379166109</v>
      </c>
      <c r="W93" s="15" t="s">
        <v>131</v>
      </c>
      <c r="X93" s="70">
        <v>350</v>
      </c>
      <c r="Y93" s="70">
        <v>350</v>
      </c>
      <c r="Z93" s="49"/>
      <c r="AA93" s="70"/>
      <c r="AB93" s="70"/>
      <c r="AC93" s="70">
        <v>1500</v>
      </c>
      <c r="AD93" s="70">
        <v>1500</v>
      </c>
      <c r="AE93" s="23" t="s">
        <v>133</v>
      </c>
      <c r="AF93" s="57" t="s">
        <v>132</v>
      </c>
      <c r="AG93" s="23" t="s">
        <v>133</v>
      </c>
      <c r="AH93" s="57" t="s">
        <v>132</v>
      </c>
      <c r="AI93" s="90" t="s">
        <v>480</v>
      </c>
      <c r="AJ93" s="90" t="s">
        <v>133</v>
      </c>
      <c r="AK93" s="90" t="s">
        <v>480</v>
      </c>
    </row>
    <row r="94" s="2" customFormat="1" ht="111" customHeight="1" spans="1:37">
      <c r="A94" s="30">
        <v>67</v>
      </c>
      <c r="B94" s="15"/>
      <c r="C94" s="23" t="s">
        <v>542</v>
      </c>
      <c r="D94" s="24" t="s">
        <v>543</v>
      </c>
      <c r="E94" s="23" t="s">
        <v>178</v>
      </c>
      <c r="F94" s="31" t="s">
        <v>544</v>
      </c>
      <c r="G94" s="32"/>
      <c r="H94" s="24" t="s">
        <v>545</v>
      </c>
      <c r="I94" s="49" t="s">
        <v>503</v>
      </c>
      <c r="J94" s="24" t="s">
        <v>545</v>
      </c>
      <c r="K94" s="24" t="s">
        <v>543</v>
      </c>
      <c r="L94" s="51" t="s">
        <v>120</v>
      </c>
      <c r="M94" s="51" t="s">
        <v>121</v>
      </c>
      <c r="N94" s="27" t="s">
        <v>465</v>
      </c>
      <c r="O94" s="51" t="s">
        <v>123</v>
      </c>
      <c r="P94" s="51" t="s">
        <v>546</v>
      </c>
      <c r="Q94" s="51" t="s">
        <v>193</v>
      </c>
      <c r="R94" s="57" t="s">
        <v>126</v>
      </c>
      <c r="S94" s="42" t="s">
        <v>183</v>
      </c>
      <c r="T94" s="23" t="s">
        <v>128</v>
      </c>
      <c r="U94" s="51" t="s">
        <v>184</v>
      </c>
      <c r="V94" s="58" t="s">
        <v>185</v>
      </c>
      <c r="W94" s="15" t="s">
        <v>131</v>
      </c>
      <c r="X94" s="15">
        <v>100</v>
      </c>
      <c r="Y94" s="15">
        <v>100</v>
      </c>
      <c r="Z94" s="49"/>
      <c r="AA94" s="70"/>
      <c r="AB94" s="70"/>
      <c r="AC94" s="70">
        <v>358</v>
      </c>
      <c r="AD94" s="70">
        <v>84</v>
      </c>
      <c r="AE94" s="23" t="s">
        <v>133</v>
      </c>
      <c r="AF94" s="23" t="s">
        <v>133</v>
      </c>
      <c r="AG94" s="23" t="s">
        <v>133</v>
      </c>
      <c r="AH94" s="57" t="s">
        <v>132</v>
      </c>
      <c r="AI94" s="90" t="s">
        <v>480</v>
      </c>
      <c r="AJ94" s="90" t="s">
        <v>133</v>
      </c>
      <c r="AK94" s="90" t="s">
        <v>480</v>
      </c>
    </row>
    <row r="95" s="2" customFormat="1" ht="94" customHeight="1" spans="1:37">
      <c r="A95" s="30">
        <v>68</v>
      </c>
      <c r="B95" s="15"/>
      <c r="C95" s="23" t="s">
        <v>547</v>
      </c>
      <c r="D95" s="24" t="s">
        <v>548</v>
      </c>
      <c r="E95" s="23" t="s">
        <v>178</v>
      </c>
      <c r="F95" s="31" t="s">
        <v>188</v>
      </c>
      <c r="G95" s="32"/>
      <c r="H95" s="24" t="s">
        <v>549</v>
      </c>
      <c r="I95" s="49" t="s">
        <v>503</v>
      </c>
      <c r="J95" s="24" t="s">
        <v>549</v>
      </c>
      <c r="K95" s="24" t="s">
        <v>548</v>
      </c>
      <c r="L95" s="51" t="s">
        <v>120</v>
      </c>
      <c r="M95" s="51" t="s">
        <v>121</v>
      </c>
      <c r="N95" s="27" t="s">
        <v>522</v>
      </c>
      <c r="O95" s="51" t="s">
        <v>123</v>
      </c>
      <c r="P95" s="51" t="s">
        <v>159</v>
      </c>
      <c r="Q95" s="51" t="s">
        <v>193</v>
      </c>
      <c r="R95" s="57" t="s">
        <v>126</v>
      </c>
      <c r="S95" s="42" t="s">
        <v>160</v>
      </c>
      <c r="T95" s="23" t="s">
        <v>128</v>
      </c>
      <c r="U95" s="51" t="s">
        <v>161</v>
      </c>
      <c r="V95" s="60">
        <v>15332521000</v>
      </c>
      <c r="W95" s="15" t="s">
        <v>131</v>
      </c>
      <c r="X95" s="15">
        <v>50</v>
      </c>
      <c r="Y95" s="15">
        <v>50</v>
      </c>
      <c r="Z95" s="49"/>
      <c r="AA95" s="70"/>
      <c r="AB95" s="70"/>
      <c r="AC95" s="70">
        <v>150</v>
      </c>
      <c r="AD95" s="70">
        <v>60</v>
      </c>
      <c r="AE95" s="23" t="s">
        <v>133</v>
      </c>
      <c r="AF95" s="23" t="s">
        <v>133</v>
      </c>
      <c r="AG95" s="23" t="s">
        <v>133</v>
      </c>
      <c r="AH95" s="57" t="s">
        <v>132</v>
      </c>
      <c r="AI95" s="90" t="s">
        <v>480</v>
      </c>
      <c r="AJ95" s="90" t="s">
        <v>133</v>
      </c>
      <c r="AK95" s="90" t="s">
        <v>480</v>
      </c>
    </row>
    <row r="96" s="2" customFormat="1" spans="1:37">
      <c r="A96" s="30"/>
      <c r="B96" s="15" t="s">
        <v>550</v>
      </c>
      <c r="C96" s="23"/>
      <c r="D96" s="24"/>
      <c r="E96" s="24"/>
      <c r="F96" s="41"/>
      <c r="G96" s="42"/>
      <c r="H96" s="24"/>
      <c r="I96" s="49"/>
      <c r="J96" s="24"/>
      <c r="K96" s="24"/>
      <c r="L96" s="50"/>
      <c r="M96" s="50"/>
      <c r="N96" s="15"/>
      <c r="O96" s="50"/>
      <c r="P96" s="50"/>
      <c r="Q96" s="50"/>
      <c r="R96" s="50"/>
      <c r="S96" s="42"/>
      <c r="T96" s="23"/>
      <c r="U96" s="65"/>
      <c r="V96" s="53"/>
      <c r="W96" s="15"/>
      <c r="X96" s="53">
        <f>X97+X99</f>
        <v>420</v>
      </c>
      <c r="Y96" s="53">
        <f>Y97+Y99</f>
        <v>420</v>
      </c>
      <c r="Z96" s="49"/>
      <c r="AA96" s="70"/>
      <c r="AB96" s="70"/>
      <c r="AC96" s="70"/>
      <c r="AD96" s="70"/>
      <c r="AE96" s="49"/>
      <c r="AF96" s="49"/>
      <c r="AG96" s="49"/>
      <c r="AH96" s="49"/>
      <c r="AI96" s="49"/>
      <c r="AJ96" s="49"/>
      <c r="AK96" s="49"/>
    </row>
    <row r="97" s="2" customFormat="1" spans="1:37">
      <c r="A97" s="30"/>
      <c r="B97" s="27" t="s">
        <v>34</v>
      </c>
      <c r="C97" s="23"/>
      <c r="D97" s="24"/>
      <c r="E97" s="24"/>
      <c r="F97" s="31"/>
      <c r="G97" s="32"/>
      <c r="H97" s="24"/>
      <c r="I97" s="49"/>
      <c r="J97" s="24"/>
      <c r="K97" s="24"/>
      <c r="L97" s="50"/>
      <c r="M97" s="50"/>
      <c r="N97" s="15"/>
      <c r="O97" s="50"/>
      <c r="P97" s="50"/>
      <c r="Q97" s="50"/>
      <c r="R97" s="50"/>
      <c r="S97" s="42"/>
      <c r="T97" s="23"/>
      <c r="U97" s="65"/>
      <c r="V97" s="53"/>
      <c r="W97" s="15"/>
      <c r="X97" s="15">
        <f>X98</f>
        <v>320</v>
      </c>
      <c r="Y97" s="15">
        <f>Y98</f>
        <v>320</v>
      </c>
      <c r="Z97" s="49"/>
      <c r="AA97" s="70"/>
      <c r="AB97" s="70"/>
      <c r="AC97" s="70"/>
      <c r="AD97" s="70"/>
      <c r="AE97" s="49"/>
      <c r="AF97" s="49"/>
      <c r="AG97" s="23"/>
      <c r="AH97" s="49"/>
      <c r="AI97" s="49"/>
      <c r="AJ97" s="49"/>
      <c r="AK97" s="49"/>
    </row>
    <row r="98" s="2" customFormat="1" ht="67" customHeight="1" spans="1:37">
      <c r="A98" s="30">
        <v>69</v>
      </c>
      <c r="B98" s="15"/>
      <c r="C98" s="23" t="s">
        <v>551</v>
      </c>
      <c r="D98" s="24" t="s">
        <v>552</v>
      </c>
      <c r="E98" s="23" t="s">
        <v>249</v>
      </c>
      <c r="F98" s="31" t="s">
        <v>475</v>
      </c>
      <c r="G98" s="32"/>
      <c r="H98" s="24" t="s">
        <v>553</v>
      </c>
      <c r="I98" s="49" t="s">
        <v>539</v>
      </c>
      <c r="J98" s="24" t="s">
        <v>553</v>
      </c>
      <c r="K98" s="24" t="s">
        <v>552</v>
      </c>
      <c r="L98" s="51" t="s">
        <v>120</v>
      </c>
      <c r="M98" s="51" t="s">
        <v>121</v>
      </c>
      <c r="N98" s="51" t="s">
        <v>554</v>
      </c>
      <c r="O98" s="51" t="s">
        <v>540</v>
      </c>
      <c r="P98" s="51" t="s">
        <v>555</v>
      </c>
      <c r="Q98" s="51" t="s">
        <v>518</v>
      </c>
      <c r="R98" s="57" t="s">
        <v>126</v>
      </c>
      <c r="S98" s="23" t="s">
        <v>128</v>
      </c>
      <c r="T98" s="23" t="s">
        <v>128</v>
      </c>
      <c r="U98" s="49" t="s">
        <v>194</v>
      </c>
      <c r="V98" s="53">
        <v>13379166109</v>
      </c>
      <c r="W98" s="15" t="s">
        <v>556</v>
      </c>
      <c r="X98" s="15">
        <v>320</v>
      </c>
      <c r="Y98" s="15">
        <v>320</v>
      </c>
      <c r="Z98" s="23"/>
      <c r="AA98" s="70"/>
      <c r="AB98" s="70"/>
      <c r="AC98" s="70">
        <v>3300</v>
      </c>
      <c r="AD98" s="70">
        <v>3300</v>
      </c>
      <c r="AE98" s="23" t="s">
        <v>133</v>
      </c>
      <c r="AF98" s="57" t="s">
        <v>132</v>
      </c>
      <c r="AG98" s="23" t="s">
        <v>133</v>
      </c>
      <c r="AH98" s="57" t="s">
        <v>132</v>
      </c>
      <c r="AI98" s="90" t="s">
        <v>480</v>
      </c>
      <c r="AJ98" s="90" t="s">
        <v>133</v>
      </c>
      <c r="AK98" s="90" t="s">
        <v>480</v>
      </c>
    </row>
    <row r="99" s="2" customFormat="1" spans="1:37">
      <c r="A99" s="30"/>
      <c r="B99" s="27" t="s">
        <v>35</v>
      </c>
      <c r="C99" s="23"/>
      <c r="D99" s="24"/>
      <c r="E99" s="24"/>
      <c r="F99" s="31"/>
      <c r="G99" s="32"/>
      <c r="H99" s="24"/>
      <c r="I99" s="23"/>
      <c r="J99" s="24"/>
      <c r="K99" s="24"/>
      <c r="L99" s="24"/>
      <c r="M99" s="24"/>
      <c r="N99" s="15"/>
      <c r="O99" s="24"/>
      <c r="P99" s="24"/>
      <c r="Q99" s="24"/>
      <c r="R99" s="24"/>
      <c r="S99" s="23"/>
      <c r="T99" s="23"/>
      <c r="U99" s="56"/>
      <c r="V99" s="15"/>
      <c r="W99" s="15"/>
      <c r="X99" s="15">
        <v>100</v>
      </c>
      <c r="Y99" s="15">
        <v>100</v>
      </c>
      <c r="Z99" s="23"/>
      <c r="AA99" s="70"/>
      <c r="AB99" s="70"/>
      <c r="AC99" s="70"/>
      <c r="AD99" s="70"/>
      <c r="AE99" s="23"/>
      <c r="AF99" s="23"/>
      <c r="AG99" s="23"/>
      <c r="AH99" s="23"/>
      <c r="AI99" s="23"/>
      <c r="AJ99" s="23"/>
      <c r="AK99" s="23"/>
    </row>
    <row r="100" s="2" customFormat="1" ht="73" customHeight="1" spans="1:37">
      <c r="A100" s="30">
        <v>70</v>
      </c>
      <c r="B100" s="15"/>
      <c r="C100" s="23" t="s">
        <v>557</v>
      </c>
      <c r="D100" s="24" t="s">
        <v>558</v>
      </c>
      <c r="E100" s="23" t="s">
        <v>249</v>
      </c>
      <c r="F100" s="31" t="s">
        <v>475</v>
      </c>
      <c r="G100" s="32"/>
      <c r="H100" s="24" t="s">
        <v>559</v>
      </c>
      <c r="I100" s="49" t="s">
        <v>539</v>
      </c>
      <c r="J100" s="24" t="s">
        <v>559</v>
      </c>
      <c r="K100" s="24" t="s">
        <v>558</v>
      </c>
      <c r="L100" s="51" t="s">
        <v>120</v>
      </c>
      <c r="M100" s="51" t="s">
        <v>121</v>
      </c>
      <c r="N100" s="27" t="s">
        <v>465</v>
      </c>
      <c r="O100" s="51" t="s">
        <v>540</v>
      </c>
      <c r="P100" s="51" t="s">
        <v>560</v>
      </c>
      <c r="Q100" s="51" t="s">
        <v>518</v>
      </c>
      <c r="R100" s="57" t="s">
        <v>126</v>
      </c>
      <c r="S100" s="23" t="s">
        <v>128</v>
      </c>
      <c r="T100" s="23" t="s">
        <v>128</v>
      </c>
      <c r="U100" s="49" t="s">
        <v>194</v>
      </c>
      <c r="V100" s="53">
        <v>13379166109</v>
      </c>
      <c r="W100" s="15" t="s">
        <v>131</v>
      </c>
      <c r="X100" s="15">
        <v>100</v>
      </c>
      <c r="Y100" s="15">
        <v>100</v>
      </c>
      <c r="Z100" s="23"/>
      <c r="AA100" s="70"/>
      <c r="AB100" s="70"/>
      <c r="AC100" s="70">
        <v>200</v>
      </c>
      <c r="AD100" s="70">
        <v>200</v>
      </c>
      <c r="AE100" s="23" t="s">
        <v>133</v>
      </c>
      <c r="AF100" s="57" t="s">
        <v>132</v>
      </c>
      <c r="AG100" s="23" t="s">
        <v>133</v>
      </c>
      <c r="AH100" s="57" t="s">
        <v>132</v>
      </c>
      <c r="AI100" s="90" t="s">
        <v>480</v>
      </c>
      <c r="AJ100" s="90" t="s">
        <v>133</v>
      </c>
      <c r="AK100" s="90" t="s">
        <v>480</v>
      </c>
    </row>
    <row r="101" s="2" customFormat="1" ht="37.5" spans="1:37">
      <c r="A101" s="30"/>
      <c r="B101" s="27" t="s">
        <v>561</v>
      </c>
      <c r="C101" s="23"/>
      <c r="D101" s="24"/>
      <c r="E101" s="24"/>
      <c r="F101" s="31"/>
      <c r="G101" s="32"/>
      <c r="H101" s="24"/>
      <c r="I101" s="49"/>
      <c r="J101" s="24"/>
      <c r="K101" s="24"/>
      <c r="L101" s="50"/>
      <c r="M101" s="50"/>
      <c r="N101" s="15"/>
      <c r="O101" s="50"/>
      <c r="P101" s="50"/>
      <c r="Q101" s="50"/>
      <c r="R101" s="50"/>
      <c r="S101" s="42"/>
      <c r="T101" s="23"/>
      <c r="U101" s="65"/>
      <c r="V101" s="53"/>
      <c r="W101" s="15"/>
      <c r="X101" s="15"/>
      <c r="Y101" s="70"/>
      <c r="Z101" s="49"/>
      <c r="AA101" s="70"/>
      <c r="AB101" s="70"/>
      <c r="AC101" s="70"/>
      <c r="AD101" s="70"/>
      <c r="AE101" s="49"/>
      <c r="AF101" s="49"/>
      <c r="AG101" s="23"/>
      <c r="AH101" s="49"/>
      <c r="AI101" s="49"/>
      <c r="AJ101" s="49"/>
      <c r="AK101" s="49"/>
    </row>
    <row r="102" s="2" customFormat="1" spans="1:37">
      <c r="A102" s="30"/>
      <c r="B102" s="27" t="s">
        <v>562</v>
      </c>
      <c r="C102" s="23"/>
      <c r="D102" s="24"/>
      <c r="E102" s="24"/>
      <c r="F102" s="31"/>
      <c r="G102" s="32"/>
      <c r="H102" s="24"/>
      <c r="I102" s="49"/>
      <c r="J102" s="24"/>
      <c r="K102" s="24"/>
      <c r="L102" s="50"/>
      <c r="M102" s="50"/>
      <c r="N102" s="15"/>
      <c r="O102" s="50"/>
      <c r="P102" s="50"/>
      <c r="Q102" s="50"/>
      <c r="R102" s="50"/>
      <c r="S102" s="42"/>
      <c r="T102" s="23"/>
      <c r="U102" s="65"/>
      <c r="V102" s="53"/>
      <c r="W102" s="15"/>
      <c r="X102" s="15"/>
      <c r="Y102" s="70"/>
      <c r="Z102" s="49"/>
      <c r="AA102" s="70"/>
      <c r="AB102" s="70"/>
      <c r="AC102" s="70"/>
      <c r="AD102" s="70"/>
      <c r="AE102" s="49"/>
      <c r="AF102" s="49"/>
      <c r="AG102" s="23"/>
      <c r="AH102" s="49"/>
      <c r="AI102" s="49"/>
      <c r="AJ102" s="49"/>
      <c r="AK102" s="49"/>
    </row>
    <row r="103" s="2" customFormat="1" ht="33" customHeight="1" spans="1:37">
      <c r="A103" s="30"/>
      <c r="B103" s="15" t="s">
        <v>563</v>
      </c>
      <c r="C103" s="23"/>
      <c r="D103" s="24"/>
      <c r="E103" s="24"/>
      <c r="F103" s="31"/>
      <c r="G103" s="32"/>
      <c r="H103" s="24"/>
      <c r="I103" s="49"/>
      <c r="J103" s="24"/>
      <c r="K103" s="24"/>
      <c r="L103" s="50"/>
      <c r="M103" s="50"/>
      <c r="N103" s="15"/>
      <c r="O103" s="50"/>
      <c r="P103" s="50"/>
      <c r="Q103" s="50"/>
      <c r="R103" s="50"/>
      <c r="S103" s="42"/>
      <c r="T103" s="23"/>
      <c r="U103" s="65"/>
      <c r="V103" s="53"/>
      <c r="W103" s="15"/>
      <c r="X103" s="53">
        <f>X109</f>
        <v>100</v>
      </c>
      <c r="Y103" s="53">
        <f>Y109</f>
        <v>100</v>
      </c>
      <c r="Z103" s="53"/>
      <c r="AA103" s="70"/>
      <c r="AB103" s="70"/>
      <c r="AC103" s="70"/>
      <c r="AD103" s="70"/>
      <c r="AE103" s="53"/>
      <c r="AF103" s="53"/>
      <c r="AG103" s="53"/>
      <c r="AH103" s="53"/>
      <c r="AI103" s="53"/>
      <c r="AJ103" s="53"/>
      <c r="AK103" s="53"/>
    </row>
    <row r="104" s="2" customFormat="1" spans="1:37">
      <c r="A104" s="30"/>
      <c r="B104" s="27" t="s">
        <v>564</v>
      </c>
      <c r="C104" s="23"/>
      <c r="D104" s="24"/>
      <c r="E104" s="24"/>
      <c r="F104" s="31"/>
      <c r="G104" s="32"/>
      <c r="H104" s="24"/>
      <c r="I104" s="49"/>
      <c r="J104" s="24"/>
      <c r="K104" s="24"/>
      <c r="L104" s="50"/>
      <c r="M104" s="50"/>
      <c r="N104" s="15"/>
      <c r="O104" s="50"/>
      <c r="P104" s="50"/>
      <c r="Q104" s="50"/>
      <c r="R104" s="50"/>
      <c r="S104" s="42"/>
      <c r="T104" s="23"/>
      <c r="U104" s="65"/>
      <c r="V104" s="53"/>
      <c r="W104" s="15"/>
      <c r="X104" s="15"/>
      <c r="Y104" s="70"/>
      <c r="Z104" s="49"/>
      <c r="AA104" s="70"/>
      <c r="AB104" s="70"/>
      <c r="AC104" s="70"/>
      <c r="AD104" s="70"/>
      <c r="AE104" s="49"/>
      <c r="AF104" s="49"/>
      <c r="AG104" s="23"/>
      <c r="AH104" s="49"/>
      <c r="AI104" s="49"/>
      <c r="AJ104" s="49"/>
      <c r="AK104" s="49"/>
    </row>
    <row r="105" s="2" customFormat="1" spans="1:37">
      <c r="A105" s="30"/>
      <c r="B105" s="27" t="s">
        <v>565</v>
      </c>
      <c r="C105" s="23"/>
      <c r="D105" s="24"/>
      <c r="E105" s="24"/>
      <c r="F105" s="31"/>
      <c r="G105" s="32"/>
      <c r="H105" s="24"/>
      <c r="I105" s="49"/>
      <c r="J105" s="24"/>
      <c r="K105" s="24"/>
      <c r="L105" s="50"/>
      <c r="M105" s="50"/>
      <c r="N105" s="15"/>
      <c r="O105" s="50"/>
      <c r="P105" s="50"/>
      <c r="Q105" s="50"/>
      <c r="R105" s="50"/>
      <c r="S105" s="42"/>
      <c r="T105" s="23"/>
      <c r="U105" s="65"/>
      <c r="V105" s="53"/>
      <c r="W105" s="15"/>
      <c r="X105" s="15"/>
      <c r="Y105" s="70"/>
      <c r="Z105" s="49"/>
      <c r="AA105" s="70"/>
      <c r="AB105" s="70"/>
      <c r="AC105" s="70"/>
      <c r="AD105" s="70"/>
      <c r="AE105" s="49"/>
      <c r="AF105" s="49"/>
      <c r="AG105" s="23"/>
      <c r="AH105" s="49"/>
      <c r="AI105" s="49"/>
      <c r="AJ105" s="49"/>
      <c r="AK105" s="49"/>
    </row>
    <row r="106" s="2" customFormat="1" spans="1:37">
      <c r="A106" s="30"/>
      <c r="B106" s="27" t="s">
        <v>566</v>
      </c>
      <c r="C106" s="23"/>
      <c r="D106" s="24"/>
      <c r="E106" s="24"/>
      <c r="F106" s="31"/>
      <c r="G106" s="32"/>
      <c r="H106" s="24"/>
      <c r="I106" s="49"/>
      <c r="J106" s="24"/>
      <c r="K106" s="24"/>
      <c r="L106" s="50"/>
      <c r="M106" s="50"/>
      <c r="N106" s="15"/>
      <c r="O106" s="50"/>
      <c r="P106" s="50"/>
      <c r="Q106" s="50"/>
      <c r="R106" s="50"/>
      <c r="S106" s="42"/>
      <c r="T106" s="23"/>
      <c r="U106" s="65"/>
      <c r="V106" s="53"/>
      <c r="W106" s="15"/>
      <c r="X106" s="15"/>
      <c r="Y106" s="70"/>
      <c r="Z106" s="49"/>
      <c r="AA106" s="70"/>
      <c r="AB106" s="70"/>
      <c r="AC106" s="70"/>
      <c r="AD106" s="70"/>
      <c r="AE106" s="49"/>
      <c r="AF106" s="49"/>
      <c r="AG106" s="23"/>
      <c r="AH106" s="49"/>
      <c r="AI106" s="49"/>
      <c r="AJ106" s="49"/>
      <c r="AK106" s="49"/>
    </row>
    <row r="107" s="2" customFormat="1" spans="1:37">
      <c r="A107" s="30"/>
      <c r="B107" s="27" t="s">
        <v>567</v>
      </c>
      <c r="C107" s="23"/>
      <c r="D107" s="24"/>
      <c r="E107" s="24"/>
      <c r="F107" s="31"/>
      <c r="G107" s="32"/>
      <c r="H107" s="24"/>
      <c r="I107" s="49"/>
      <c r="J107" s="24"/>
      <c r="K107" s="24"/>
      <c r="L107" s="50"/>
      <c r="M107" s="50"/>
      <c r="N107" s="15"/>
      <c r="O107" s="50"/>
      <c r="P107" s="50"/>
      <c r="Q107" s="50"/>
      <c r="R107" s="50"/>
      <c r="S107" s="42"/>
      <c r="T107" s="23"/>
      <c r="U107" s="65"/>
      <c r="V107" s="53"/>
      <c r="W107" s="15"/>
      <c r="X107" s="15"/>
      <c r="Y107" s="70"/>
      <c r="Z107" s="49"/>
      <c r="AA107" s="70"/>
      <c r="AB107" s="70"/>
      <c r="AC107" s="70"/>
      <c r="AD107" s="70"/>
      <c r="AE107" s="49"/>
      <c r="AF107" s="49"/>
      <c r="AG107" s="23"/>
      <c r="AH107" s="49"/>
      <c r="AI107" s="49"/>
      <c r="AJ107" s="49"/>
      <c r="AK107" s="49"/>
    </row>
    <row r="108" s="2" customFormat="1" spans="1:37">
      <c r="A108" s="30"/>
      <c r="B108" s="27" t="s">
        <v>568</v>
      </c>
      <c r="C108" s="23"/>
      <c r="D108" s="24"/>
      <c r="E108" s="24"/>
      <c r="F108" s="31"/>
      <c r="G108" s="32"/>
      <c r="H108" s="24"/>
      <c r="I108" s="49"/>
      <c r="J108" s="24"/>
      <c r="K108" s="24"/>
      <c r="L108" s="50"/>
      <c r="M108" s="50"/>
      <c r="N108" s="53"/>
      <c r="O108" s="50"/>
      <c r="P108" s="50"/>
      <c r="Q108" s="50"/>
      <c r="R108" s="50"/>
      <c r="S108" s="42"/>
      <c r="T108" s="23"/>
      <c r="U108" s="65"/>
      <c r="V108" s="53"/>
      <c r="W108" s="15"/>
      <c r="X108" s="15"/>
      <c r="Y108" s="70"/>
      <c r="Z108" s="49"/>
      <c r="AA108" s="70"/>
      <c r="AB108" s="70"/>
      <c r="AC108" s="70"/>
      <c r="AD108" s="70"/>
      <c r="AE108" s="49"/>
      <c r="AF108" s="49"/>
      <c r="AG108" s="23"/>
      <c r="AH108" s="49"/>
      <c r="AI108" s="49"/>
      <c r="AJ108" s="49"/>
      <c r="AK108" s="49"/>
    </row>
    <row r="109" s="2" customFormat="1" ht="58" customHeight="1" spans="1:37">
      <c r="A109" s="30">
        <v>71</v>
      </c>
      <c r="B109" s="27"/>
      <c r="C109" s="23" t="s">
        <v>569</v>
      </c>
      <c r="D109" s="24" t="s">
        <v>570</v>
      </c>
      <c r="E109" s="23" t="s">
        <v>178</v>
      </c>
      <c r="F109" s="31" t="s">
        <v>475</v>
      </c>
      <c r="G109" s="32"/>
      <c r="H109" s="24" t="s">
        <v>571</v>
      </c>
      <c r="I109" s="49" t="s">
        <v>539</v>
      </c>
      <c r="J109" s="24" t="s">
        <v>571</v>
      </c>
      <c r="K109" s="24" t="s">
        <v>570</v>
      </c>
      <c r="L109" s="51" t="s">
        <v>120</v>
      </c>
      <c r="M109" s="51" t="s">
        <v>121</v>
      </c>
      <c r="N109" s="27" t="s">
        <v>465</v>
      </c>
      <c r="O109" s="51" t="s">
        <v>540</v>
      </c>
      <c r="P109" s="51" t="s">
        <v>572</v>
      </c>
      <c r="Q109" s="51" t="s">
        <v>518</v>
      </c>
      <c r="R109" s="57" t="s">
        <v>126</v>
      </c>
      <c r="S109" s="23" t="s">
        <v>128</v>
      </c>
      <c r="T109" s="23" t="s">
        <v>128</v>
      </c>
      <c r="U109" s="49" t="s">
        <v>194</v>
      </c>
      <c r="V109" s="53">
        <v>13379166109</v>
      </c>
      <c r="W109" s="15" t="s">
        <v>131</v>
      </c>
      <c r="X109" s="86">
        <v>100</v>
      </c>
      <c r="Y109" s="86">
        <v>100</v>
      </c>
      <c r="Z109" s="49"/>
      <c r="AA109" s="70"/>
      <c r="AB109" s="70"/>
      <c r="AC109" s="70">
        <v>300</v>
      </c>
      <c r="AD109" s="70">
        <v>100</v>
      </c>
      <c r="AE109" s="23" t="s">
        <v>133</v>
      </c>
      <c r="AF109" s="57" t="s">
        <v>132</v>
      </c>
      <c r="AG109" s="23" t="s">
        <v>133</v>
      </c>
      <c r="AH109" s="57" t="s">
        <v>132</v>
      </c>
      <c r="AI109" s="90" t="s">
        <v>480</v>
      </c>
      <c r="AJ109" s="90" t="s">
        <v>133</v>
      </c>
      <c r="AK109" s="90" t="s">
        <v>480</v>
      </c>
    </row>
    <row r="110" s="2" customFormat="1" ht="37.5" spans="1:37">
      <c r="A110" s="30"/>
      <c r="B110" s="15" t="s">
        <v>573</v>
      </c>
      <c r="C110" s="23"/>
      <c r="D110" s="24"/>
      <c r="E110" s="24"/>
      <c r="F110" s="41"/>
      <c r="G110" s="42"/>
      <c r="H110" s="24"/>
      <c r="I110" s="49"/>
      <c r="J110" s="24"/>
      <c r="K110" s="24"/>
      <c r="L110" s="50"/>
      <c r="M110" s="50"/>
      <c r="N110" s="15"/>
      <c r="O110" s="50"/>
      <c r="P110" s="50"/>
      <c r="Q110" s="50"/>
      <c r="R110" s="50"/>
      <c r="S110" s="42"/>
      <c r="T110" s="23"/>
      <c r="U110" s="65"/>
      <c r="V110" s="53"/>
      <c r="W110" s="15"/>
      <c r="X110" s="53">
        <f>SUM(X111:X124)</f>
        <v>950</v>
      </c>
      <c r="Y110" s="53">
        <f>SUM(Y111:Y124)</f>
        <v>750</v>
      </c>
      <c r="Z110" s="53"/>
      <c r="AA110" s="53"/>
      <c r="AB110" s="53">
        <f>SUM(AB111:AB124)</f>
        <v>200</v>
      </c>
      <c r="AC110" s="70"/>
      <c r="AD110" s="70"/>
      <c r="AE110" s="49"/>
      <c r="AF110" s="49"/>
      <c r="AG110" s="49"/>
      <c r="AH110" s="49"/>
      <c r="AI110" s="49"/>
      <c r="AJ110" s="49"/>
      <c r="AK110" s="49"/>
    </row>
    <row r="111" s="2" customFormat="1" ht="105" customHeight="1" spans="1:37">
      <c r="A111" s="30">
        <v>72</v>
      </c>
      <c r="B111" s="15"/>
      <c r="C111" s="23" t="s">
        <v>574</v>
      </c>
      <c r="D111" s="24" t="s">
        <v>575</v>
      </c>
      <c r="E111" s="23" t="s">
        <v>178</v>
      </c>
      <c r="F111" s="31" t="s">
        <v>576</v>
      </c>
      <c r="G111" s="32"/>
      <c r="H111" s="24" t="s">
        <v>577</v>
      </c>
      <c r="I111" s="49" t="s">
        <v>578</v>
      </c>
      <c r="J111" s="24" t="s">
        <v>577</v>
      </c>
      <c r="K111" s="24" t="s">
        <v>575</v>
      </c>
      <c r="L111" s="51" t="s">
        <v>120</v>
      </c>
      <c r="M111" s="51" t="s">
        <v>121</v>
      </c>
      <c r="N111" s="27" t="s">
        <v>285</v>
      </c>
      <c r="O111" s="51" t="s">
        <v>523</v>
      </c>
      <c r="P111" s="51" t="s">
        <v>579</v>
      </c>
      <c r="Q111" s="51" t="s">
        <v>193</v>
      </c>
      <c r="R111" s="57" t="s">
        <v>126</v>
      </c>
      <c r="S111" s="23" t="s">
        <v>278</v>
      </c>
      <c r="T111" s="23" t="s">
        <v>128</v>
      </c>
      <c r="U111" s="61" t="s">
        <v>279</v>
      </c>
      <c r="V111" s="62">
        <v>18691661886</v>
      </c>
      <c r="W111" s="15" t="s">
        <v>131</v>
      </c>
      <c r="X111" s="15">
        <v>300</v>
      </c>
      <c r="Y111" s="15">
        <v>100</v>
      </c>
      <c r="Z111" s="49"/>
      <c r="AA111" s="70"/>
      <c r="AB111" s="70">
        <v>200</v>
      </c>
      <c r="AC111" s="70">
        <v>248</v>
      </c>
      <c r="AD111" s="70">
        <v>80</v>
      </c>
      <c r="AE111" s="23" t="s">
        <v>133</v>
      </c>
      <c r="AF111" s="23" t="s">
        <v>133</v>
      </c>
      <c r="AG111" s="23" t="s">
        <v>132</v>
      </c>
      <c r="AH111" s="57" t="s">
        <v>132</v>
      </c>
      <c r="AI111" s="77" t="s">
        <v>134</v>
      </c>
      <c r="AJ111" s="57" t="s">
        <v>132</v>
      </c>
      <c r="AK111" s="57" t="s">
        <v>135</v>
      </c>
    </row>
    <row r="112" s="2" customFormat="1" ht="105" customHeight="1" spans="1:37">
      <c r="A112" s="30">
        <v>73</v>
      </c>
      <c r="B112" s="15"/>
      <c r="C112" s="23" t="s">
        <v>580</v>
      </c>
      <c r="D112" s="24" t="s">
        <v>581</v>
      </c>
      <c r="E112" s="23" t="s">
        <v>178</v>
      </c>
      <c r="F112" s="31" t="s">
        <v>582</v>
      </c>
      <c r="G112" s="32"/>
      <c r="H112" s="33" t="s">
        <v>583</v>
      </c>
      <c r="I112" s="49" t="s">
        <v>584</v>
      </c>
      <c r="J112" s="33" t="s">
        <v>583</v>
      </c>
      <c r="K112" s="24" t="s">
        <v>581</v>
      </c>
      <c r="L112" s="51" t="s">
        <v>120</v>
      </c>
      <c r="M112" s="51" t="s">
        <v>121</v>
      </c>
      <c r="N112" s="27" t="s">
        <v>522</v>
      </c>
      <c r="O112" s="51" t="s">
        <v>523</v>
      </c>
      <c r="P112" s="51" t="s">
        <v>585</v>
      </c>
      <c r="Q112" s="51" t="s">
        <v>193</v>
      </c>
      <c r="R112" s="57" t="s">
        <v>126</v>
      </c>
      <c r="S112" s="42" t="s">
        <v>278</v>
      </c>
      <c r="T112" s="23" t="s">
        <v>128</v>
      </c>
      <c r="U112" s="61" t="s">
        <v>279</v>
      </c>
      <c r="V112" s="62">
        <v>18691661886</v>
      </c>
      <c r="W112" s="15" t="s">
        <v>131</v>
      </c>
      <c r="X112" s="15">
        <v>50</v>
      </c>
      <c r="Y112" s="15">
        <v>50</v>
      </c>
      <c r="Z112" s="49"/>
      <c r="AA112" s="70"/>
      <c r="AB112" s="70"/>
      <c r="AC112" s="70">
        <v>296</v>
      </c>
      <c r="AD112" s="70">
        <v>40</v>
      </c>
      <c r="AE112" s="23" t="s">
        <v>133</v>
      </c>
      <c r="AF112" s="23" t="s">
        <v>133</v>
      </c>
      <c r="AG112" s="23" t="s">
        <v>132</v>
      </c>
      <c r="AH112" s="57" t="s">
        <v>132</v>
      </c>
      <c r="AI112" s="77" t="s">
        <v>134</v>
      </c>
      <c r="AJ112" s="57" t="s">
        <v>132</v>
      </c>
      <c r="AK112" s="57" t="s">
        <v>135</v>
      </c>
    </row>
    <row r="113" s="2" customFormat="1" ht="105" customHeight="1" spans="1:37">
      <c r="A113" s="30">
        <v>74</v>
      </c>
      <c r="B113" s="15"/>
      <c r="C113" s="23" t="s">
        <v>586</v>
      </c>
      <c r="D113" s="24" t="s">
        <v>587</v>
      </c>
      <c r="E113" s="23" t="s">
        <v>178</v>
      </c>
      <c r="F113" s="31" t="s">
        <v>588</v>
      </c>
      <c r="G113" s="32"/>
      <c r="H113" s="33" t="s">
        <v>589</v>
      </c>
      <c r="I113" s="49" t="s">
        <v>584</v>
      </c>
      <c r="J113" s="33" t="s">
        <v>589</v>
      </c>
      <c r="K113" s="24" t="s">
        <v>587</v>
      </c>
      <c r="L113" s="51" t="s">
        <v>120</v>
      </c>
      <c r="M113" s="51" t="s">
        <v>121</v>
      </c>
      <c r="N113" s="27" t="s">
        <v>522</v>
      </c>
      <c r="O113" s="51" t="s">
        <v>523</v>
      </c>
      <c r="P113" s="51" t="s">
        <v>590</v>
      </c>
      <c r="Q113" s="51" t="s">
        <v>193</v>
      </c>
      <c r="R113" s="57" t="s">
        <v>126</v>
      </c>
      <c r="S113" s="42" t="s">
        <v>183</v>
      </c>
      <c r="T113" s="23" t="s">
        <v>128</v>
      </c>
      <c r="U113" s="51" t="s">
        <v>184</v>
      </c>
      <c r="V113" s="58" t="s">
        <v>185</v>
      </c>
      <c r="W113" s="15" t="s">
        <v>131</v>
      </c>
      <c r="X113" s="15">
        <v>50</v>
      </c>
      <c r="Y113" s="15">
        <v>50</v>
      </c>
      <c r="Z113" s="49"/>
      <c r="AA113" s="70"/>
      <c r="AB113" s="70"/>
      <c r="AC113" s="70">
        <v>216</v>
      </c>
      <c r="AD113" s="70">
        <v>72</v>
      </c>
      <c r="AE113" s="23" t="s">
        <v>133</v>
      </c>
      <c r="AF113" s="23" t="s">
        <v>133</v>
      </c>
      <c r="AG113" s="23" t="s">
        <v>132</v>
      </c>
      <c r="AH113" s="57" t="s">
        <v>132</v>
      </c>
      <c r="AI113" s="77" t="s">
        <v>134</v>
      </c>
      <c r="AJ113" s="57" t="s">
        <v>132</v>
      </c>
      <c r="AK113" s="57" t="s">
        <v>135</v>
      </c>
    </row>
    <row r="114" s="2" customFormat="1" ht="105" customHeight="1" spans="1:37">
      <c r="A114" s="30">
        <v>75</v>
      </c>
      <c r="B114" s="15"/>
      <c r="C114" s="23" t="s">
        <v>591</v>
      </c>
      <c r="D114" s="24" t="s">
        <v>592</v>
      </c>
      <c r="E114" s="23" t="s">
        <v>178</v>
      </c>
      <c r="F114" s="31" t="s">
        <v>268</v>
      </c>
      <c r="G114" s="32"/>
      <c r="H114" s="33" t="s">
        <v>593</v>
      </c>
      <c r="I114" s="49" t="s">
        <v>584</v>
      </c>
      <c r="J114" s="33" t="s">
        <v>593</v>
      </c>
      <c r="K114" s="24" t="s">
        <v>592</v>
      </c>
      <c r="L114" s="51" t="s">
        <v>120</v>
      </c>
      <c r="M114" s="51" t="s">
        <v>121</v>
      </c>
      <c r="N114" s="27" t="s">
        <v>522</v>
      </c>
      <c r="O114" s="51" t="s">
        <v>523</v>
      </c>
      <c r="P114" s="51" t="s">
        <v>271</v>
      </c>
      <c r="Q114" s="51" t="s">
        <v>193</v>
      </c>
      <c r="R114" s="57" t="s">
        <v>126</v>
      </c>
      <c r="S114" s="42" t="s">
        <v>183</v>
      </c>
      <c r="T114" s="23" t="s">
        <v>128</v>
      </c>
      <c r="U114" s="51" t="s">
        <v>184</v>
      </c>
      <c r="V114" s="58" t="s">
        <v>185</v>
      </c>
      <c r="W114" s="15" t="s">
        <v>131</v>
      </c>
      <c r="X114" s="15">
        <v>50</v>
      </c>
      <c r="Y114" s="15">
        <v>50</v>
      </c>
      <c r="Z114" s="49"/>
      <c r="AA114" s="70"/>
      <c r="AB114" s="70"/>
      <c r="AC114" s="70">
        <v>213</v>
      </c>
      <c r="AD114" s="70">
        <v>89</v>
      </c>
      <c r="AE114" s="23" t="s">
        <v>133</v>
      </c>
      <c r="AF114" s="23" t="s">
        <v>133</v>
      </c>
      <c r="AG114" s="23" t="s">
        <v>132</v>
      </c>
      <c r="AH114" s="57" t="s">
        <v>132</v>
      </c>
      <c r="AI114" s="77" t="s">
        <v>134</v>
      </c>
      <c r="AJ114" s="57" t="s">
        <v>132</v>
      </c>
      <c r="AK114" s="57" t="s">
        <v>135</v>
      </c>
    </row>
    <row r="115" s="2" customFormat="1" ht="105" customHeight="1" spans="1:37">
      <c r="A115" s="30">
        <v>76</v>
      </c>
      <c r="B115" s="15"/>
      <c r="C115" s="23" t="s">
        <v>594</v>
      </c>
      <c r="D115" s="24" t="s">
        <v>595</v>
      </c>
      <c r="E115" s="23" t="s">
        <v>178</v>
      </c>
      <c r="F115" s="31" t="s">
        <v>596</v>
      </c>
      <c r="G115" s="32"/>
      <c r="H115" s="33" t="s">
        <v>597</v>
      </c>
      <c r="I115" s="49" t="s">
        <v>584</v>
      </c>
      <c r="J115" s="33" t="s">
        <v>597</v>
      </c>
      <c r="K115" s="24" t="s">
        <v>595</v>
      </c>
      <c r="L115" s="51" t="s">
        <v>120</v>
      </c>
      <c r="M115" s="51" t="s">
        <v>121</v>
      </c>
      <c r="N115" s="27" t="s">
        <v>522</v>
      </c>
      <c r="O115" s="51" t="s">
        <v>523</v>
      </c>
      <c r="P115" s="51" t="s">
        <v>598</v>
      </c>
      <c r="Q115" s="51" t="s">
        <v>193</v>
      </c>
      <c r="R115" s="57" t="s">
        <v>126</v>
      </c>
      <c r="S115" s="42" t="s">
        <v>183</v>
      </c>
      <c r="T115" s="23" t="s">
        <v>128</v>
      </c>
      <c r="U115" s="51" t="s">
        <v>184</v>
      </c>
      <c r="V115" s="58" t="s">
        <v>185</v>
      </c>
      <c r="W115" s="15" t="s">
        <v>131</v>
      </c>
      <c r="X115" s="15">
        <v>50</v>
      </c>
      <c r="Y115" s="15">
        <v>50</v>
      </c>
      <c r="Z115" s="49"/>
      <c r="AA115" s="70"/>
      <c r="AB115" s="70"/>
      <c r="AC115" s="70">
        <v>154</v>
      </c>
      <c r="AD115" s="70">
        <v>39</v>
      </c>
      <c r="AE115" s="23" t="s">
        <v>133</v>
      </c>
      <c r="AF115" s="23" t="s">
        <v>133</v>
      </c>
      <c r="AG115" s="23" t="s">
        <v>133</v>
      </c>
      <c r="AH115" s="57" t="s">
        <v>132</v>
      </c>
      <c r="AI115" s="77" t="s">
        <v>134</v>
      </c>
      <c r="AJ115" s="57" t="s">
        <v>132</v>
      </c>
      <c r="AK115" s="57" t="s">
        <v>135</v>
      </c>
    </row>
    <row r="116" s="2" customFormat="1" ht="105" customHeight="1" spans="1:37">
      <c r="A116" s="30">
        <v>77</v>
      </c>
      <c r="B116" s="15"/>
      <c r="C116" s="23" t="s">
        <v>599</v>
      </c>
      <c r="D116" s="24" t="s">
        <v>600</v>
      </c>
      <c r="E116" s="23" t="s">
        <v>178</v>
      </c>
      <c r="F116" s="31" t="s">
        <v>263</v>
      </c>
      <c r="G116" s="32"/>
      <c r="H116" s="33" t="s">
        <v>601</v>
      </c>
      <c r="I116" s="49" t="s">
        <v>584</v>
      </c>
      <c r="J116" s="33" t="s">
        <v>601</v>
      </c>
      <c r="K116" s="24" t="s">
        <v>600</v>
      </c>
      <c r="L116" s="51" t="s">
        <v>120</v>
      </c>
      <c r="M116" s="51" t="s">
        <v>121</v>
      </c>
      <c r="N116" s="27" t="s">
        <v>522</v>
      </c>
      <c r="O116" s="51" t="s">
        <v>523</v>
      </c>
      <c r="P116" s="51" t="s">
        <v>602</v>
      </c>
      <c r="Q116" s="51" t="s">
        <v>193</v>
      </c>
      <c r="R116" s="57" t="s">
        <v>126</v>
      </c>
      <c r="S116" s="49" t="s">
        <v>150</v>
      </c>
      <c r="T116" s="23" t="s">
        <v>128</v>
      </c>
      <c r="U116" s="23" t="s">
        <v>151</v>
      </c>
      <c r="V116" s="58" t="s">
        <v>152</v>
      </c>
      <c r="W116" s="15" t="s">
        <v>131</v>
      </c>
      <c r="X116" s="15">
        <v>50</v>
      </c>
      <c r="Y116" s="15">
        <v>50</v>
      </c>
      <c r="Z116" s="49"/>
      <c r="AA116" s="70"/>
      <c r="AB116" s="70"/>
      <c r="AC116" s="70">
        <v>472</v>
      </c>
      <c r="AD116" s="70">
        <v>114</v>
      </c>
      <c r="AE116" s="23" t="s">
        <v>133</v>
      </c>
      <c r="AF116" s="23" t="s">
        <v>133</v>
      </c>
      <c r="AG116" s="23" t="s">
        <v>133</v>
      </c>
      <c r="AH116" s="57" t="s">
        <v>132</v>
      </c>
      <c r="AI116" s="77" t="s">
        <v>134</v>
      </c>
      <c r="AJ116" s="57" t="s">
        <v>132</v>
      </c>
      <c r="AK116" s="57" t="s">
        <v>135</v>
      </c>
    </row>
    <row r="117" s="2" customFormat="1" ht="105" customHeight="1" spans="1:37">
      <c r="A117" s="30">
        <v>78</v>
      </c>
      <c r="B117" s="15"/>
      <c r="C117" s="23" t="s">
        <v>603</v>
      </c>
      <c r="D117" s="24" t="s">
        <v>604</v>
      </c>
      <c r="E117" s="23" t="s">
        <v>178</v>
      </c>
      <c r="F117" s="31" t="s">
        <v>491</v>
      </c>
      <c r="G117" s="32"/>
      <c r="H117" s="33" t="s">
        <v>605</v>
      </c>
      <c r="I117" s="49" t="s">
        <v>584</v>
      </c>
      <c r="J117" s="33" t="s">
        <v>605</v>
      </c>
      <c r="K117" s="24" t="s">
        <v>604</v>
      </c>
      <c r="L117" s="51" t="s">
        <v>120</v>
      </c>
      <c r="M117" s="51" t="s">
        <v>121</v>
      </c>
      <c r="N117" s="27" t="s">
        <v>522</v>
      </c>
      <c r="O117" s="51" t="s">
        <v>523</v>
      </c>
      <c r="P117" s="51" t="s">
        <v>572</v>
      </c>
      <c r="Q117" s="51" t="s">
        <v>193</v>
      </c>
      <c r="R117" s="57" t="s">
        <v>126</v>
      </c>
      <c r="S117" s="42" t="s">
        <v>127</v>
      </c>
      <c r="T117" s="23" t="s">
        <v>128</v>
      </c>
      <c r="U117" s="51" t="s">
        <v>129</v>
      </c>
      <c r="V117" s="58" t="s">
        <v>130</v>
      </c>
      <c r="W117" s="15" t="s">
        <v>131</v>
      </c>
      <c r="X117" s="15">
        <v>50</v>
      </c>
      <c r="Y117" s="15">
        <v>50</v>
      </c>
      <c r="Z117" s="49"/>
      <c r="AA117" s="70"/>
      <c r="AB117" s="70"/>
      <c r="AC117" s="70">
        <v>401</v>
      </c>
      <c r="AD117" s="70">
        <v>100</v>
      </c>
      <c r="AE117" s="23" t="s">
        <v>133</v>
      </c>
      <c r="AF117" s="23" t="s">
        <v>133</v>
      </c>
      <c r="AG117" s="89" t="s">
        <v>133</v>
      </c>
      <c r="AH117" s="57" t="s">
        <v>132</v>
      </c>
      <c r="AI117" s="77" t="s">
        <v>134</v>
      </c>
      <c r="AJ117" s="57" t="s">
        <v>132</v>
      </c>
      <c r="AK117" s="57" t="s">
        <v>135</v>
      </c>
    </row>
    <row r="118" s="2" customFormat="1" ht="105" customHeight="1" spans="1:37">
      <c r="A118" s="30">
        <v>79</v>
      </c>
      <c r="B118" s="15"/>
      <c r="C118" s="23" t="s">
        <v>606</v>
      </c>
      <c r="D118" s="24" t="s">
        <v>607</v>
      </c>
      <c r="E118" s="23" t="s">
        <v>178</v>
      </c>
      <c r="F118" s="31" t="s">
        <v>220</v>
      </c>
      <c r="G118" s="32"/>
      <c r="H118" s="33" t="s">
        <v>608</v>
      </c>
      <c r="I118" s="49" t="s">
        <v>584</v>
      </c>
      <c r="J118" s="33" t="s">
        <v>608</v>
      </c>
      <c r="K118" s="24" t="s">
        <v>607</v>
      </c>
      <c r="L118" s="51" t="s">
        <v>120</v>
      </c>
      <c r="M118" s="51" t="s">
        <v>121</v>
      </c>
      <c r="N118" s="27" t="s">
        <v>522</v>
      </c>
      <c r="O118" s="51" t="s">
        <v>523</v>
      </c>
      <c r="P118" s="51" t="s">
        <v>609</v>
      </c>
      <c r="Q118" s="51" t="s">
        <v>193</v>
      </c>
      <c r="R118" s="57" t="s">
        <v>126</v>
      </c>
      <c r="S118" s="42" t="s">
        <v>168</v>
      </c>
      <c r="T118" s="23" t="s">
        <v>128</v>
      </c>
      <c r="U118" s="61" t="s">
        <v>169</v>
      </c>
      <c r="V118" s="62">
        <v>15291600015</v>
      </c>
      <c r="W118" s="15" t="s">
        <v>131</v>
      </c>
      <c r="X118" s="15">
        <v>50</v>
      </c>
      <c r="Y118" s="15">
        <v>50</v>
      </c>
      <c r="Z118" s="49"/>
      <c r="AA118" s="70"/>
      <c r="AB118" s="70"/>
      <c r="AC118" s="70">
        <v>551</v>
      </c>
      <c r="AD118" s="70">
        <v>127</v>
      </c>
      <c r="AE118" s="23" t="s">
        <v>133</v>
      </c>
      <c r="AF118" s="23" t="s">
        <v>133</v>
      </c>
      <c r="AG118" s="23" t="s">
        <v>132</v>
      </c>
      <c r="AH118" s="57" t="s">
        <v>132</v>
      </c>
      <c r="AI118" s="77" t="s">
        <v>134</v>
      </c>
      <c r="AJ118" s="57" t="s">
        <v>132</v>
      </c>
      <c r="AK118" s="57" t="s">
        <v>135</v>
      </c>
    </row>
    <row r="119" s="2" customFormat="1" ht="105" customHeight="1" spans="1:37">
      <c r="A119" s="30">
        <v>80</v>
      </c>
      <c r="B119" s="15"/>
      <c r="C119" s="23" t="s">
        <v>610</v>
      </c>
      <c r="D119" s="24" t="s">
        <v>611</v>
      </c>
      <c r="E119" s="23" t="s">
        <v>178</v>
      </c>
      <c r="F119" s="31" t="s">
        <v>612</v>
      </c>
      <c r="G119" s="32"/>
      <c r="H119" s="33" t="s">
        <v>613</v>
      </c>
      <c r="I119" s="49" t="s">
        <v>584</v>
      </c>
      <c r="J119" s="33" t="s">
        <v>613</v>
      </c>
      <c r="K119" s="24" t="s">
        <v>611</v>
      </c>
      <c r="L119" s="51" t="s">
        <v>120</v>
      </c>
      <c r="M119" s="51" t="s">
        <v>121</v>
      </c>
      <c r="N119" s="27" t="s">
        <v>522</v>
      </c>
      <c r="O119" s="51" t="s">
        <v>523</v>
      </c>
      <c r="P119" s="51" t="s">
        <v>614</v>
      </c>
      <c r="Q119" s="51" t="s">
        <v>193</v>
      </c>
      <c r="R119" s="57" t="s">
        <v>126</v>
      </c>
      <c r="S119" s="23" t="s">
        <v>168</v>
      </c>
      <c r="T119" s="23" t="s">
        <v>128</v>
      </c>
      <c r="U119" s="61" t="s">
        <v>169</v>
      </c>
      <c r="V119" s="62">
        <v>15291600015</v>
      </c>
      <c r="W119" s="15" t="s">
        <v>131</v>
      </c>
      <c r="X119" s="15">
        <v>50</v>
      </c>
      <c r="Y119" s="15">
        <v>50</v>
      </c>
      <c r="Z119" s="49"/>
      <c r="AA119" s="70"/>
      <c r="AB119" s="70"/>
      <c r="AC119" s="70">
        <v>337</v>
      </c>
      <c r="AD119" s="70">
        <v>69</v>
      </c>
      <c r="AE119" s="23" t="s">
        <v>133</v>
      </c>
      <c r="AF119" s="23" t="s">
        <v>133</v>
      </c>
      <c r="AG119" s="23" t="s">
        <v>133</v>
      </c>
      <c r="AH119" s="57" t="s">
        <v>132</v>
      </c>
      <c r="AI119" s="77" t="s">
        <v>134</v>
      </c>
      <c r="AJ119" s="57" t="s">
        <v>132</v>
      </c>
      <c r="AK119" s="57" t="s">
        <v>135</v>
      </c>
    </row>
    <row r="120" s="2" customFormat="1" ht="105" customHeight="1" spans="1:37">
      <c r="A120" s="30">
        <v>81</v>
      </c>
      <c r="B120" s="15"/>
      <c r="C120" s="23" t="s">
        <v>615</v>
      </c>
      <c r="D120" s="24" t="s">
        <v>616</v>
      </c>
      <c r="E120" s="23" t="s">
        <v>178</v>
      </c>
      <c r="F120" s="31" t="s">
        <v>617</v>
      </c>
      <c r="G120" s="32"/>
      <c r="H120" s="33" t="s">
        <v>618</v>
      </c>
      <c r="I120" s="49" t="s">
        <v>584</v>
      </c>
      <c r="J120" s="33" t="s">
        <v>618</v>
      </c>
      <c r="K120" s="24" t="s">
        <v>616</v>
      </c>
      <c r="L120" s="51" t="s">
        <v>120</v>
      </c>
      <c r="M120" s="51" t="s">
        <v>121</v>
      </c>
      <c r="N120" s="27" t="s">
        <v>522</v>
      </c>
      <c r="O120" s="51" t="s">
        <v>523</v>
      </c>
      <c r="P120" s="51" t="s">
        <v>614</v>
      </c>
      <c r="Q120" s="51" t="s">
        <v>193</v>
      </c>
      <c r="R120" s="57" t="s">
        <v>126</v>
      </c>
      <c r="S120" s="42" t="s">
        <v>160</v>
      </c>
      <c r="T120" s="23" t="s">
        <v>128</v>
      </c>
      <c r="U120" s="51" t="s">
        <v>161</v>
      </c>
      <c r="V120" s="60">
        <v>15332521000</v>
      </c>
      <c r="W120" s="15" t="s">
        <v>131</v>
      </c>
      <c r="X120" s="15">
        <v>50</v>
      </c>
      <c r="Y120" s="15">
        <v>50</v>
      </c>
      <c r="Z120" s="49"/>
      <c r="AA120" s="70"/>
      <c r="AB120" s="70"/>
      <c r="AC120" s="70">
        <v>174</v>
      </c>
      <c r="AD120" s="70">
        <v>69</v>
      </c>
      <c r="AE120" s="23" t="s">
        <v>133</v>
      </c>
      <c r="AF120" s="23" t="s">
        <v>133</v>
      </c>
      <c r="AG120" s="23" t="s">
        <v>133</v>
      </c>
      <c r="AH120" s="57" t="s">
        <v>132</v>
      </c>
      <c r="AI120" s="77" t="s">
        <v>134</v>
      </c>
      <c r="AJ120" s="57" t="s">
        <v>132</v>
      </c>
      <c r="AK120" s="57" t="s">
        <v>135</v>
      </c>
    </row>
    <row r="121" s="2" customFormat="1" ht="105" customHeight="1" spans="1:37">
      <c r="A121" s="30">
        <v>82</v>
      </c>
      <c r="B121" s="15"/>
      <c r="C121" s="23" t="s">
        <v>619</v>
      </c>
      <c r="D121" s="24" t="s">
        <v>620</v>
      </c>
      <c r="E121" s="23" t="s">
        <v>178</v>
      </c>
      <c r="F121" s="31" t="s">
        <v>621</v>
      </c>
      <c r="G121" s="32"/>
      <c r="H121" s="33" t="s">
        <v>622</v>
      </c>
      <c r="I121" s="49" t="s">
        <v>584</v>
      </c>
      <c r="J121" s="33" t="s">
        <v>622</v>
      </c>
      <c r="K121" s="24" t="s">
        <v>620</v>
      </c>
      <c r="L121" s="51" t="s">
        <v>120</v>
      </c>
      <c r="M121" s="51" t="s">
        <v>121</v>
      </c>
      <c r="N121" s="27" t="s">
        <v>522</v>
      </c>
      <c r="O121" s="51" t="s">
        <v>523</v>
      </c>
      <c r="P121" s="51" t="s">
        <v>439</v>
      </c>
      <c r="Q121" s="51" t="s">
        <v>193</v>
      </c>
      <c r="R121" s="57" t="s">
        <v>126</v>
      </c>
      <c r="S121" s="23" t="s">
        <v>160</v>
      </c>
      <c r="T121" s="23" t="s">
        <v>128</v>
      </c>
      <c r="U121" s="51" t="s">
        <v>161</v>
      </c>
      <c r="V121" s="60">
        <v>15332521000</v>
      </c>
      <c r="W121" s="15" t="s">
        <v>131</v>
      </c>
      <c r="X121" s="15">
        <v>50</v>
      </c>
      <c r="Y121" s="15">
        <v>50</v>
      </c>
      <c r="Z121" s="49"/>
      <c r="AA121" s="70"/>
      <c r="AB121" s="70"/>
      <c r="AC121" s="70">
        <v>189</v>
      </c>
      <c r="AD121" s="70">
        <v>43</v>
      </c>
      <c r="AE121" s="23" t="s">
        <v>133</v>
      </c>
      <c r="AF121" s="23" t="s">
        <v>133</v>
      </c>
      <c r="AG121" s="23" t="s">
        <v>133</v>
      </c>
      <c r="AH121" s="57" t="s">
        <v>132</v>
      </c>
      <c r="AI121" s="77" t="s">
        <v>134</v>
      </c>
      <c r="AJ121" s="57" t="s">
        <v>132</v>
      </c>
      <c r="AK121" s="57" t="s">
        <v>135</v>
      </c>
    </row>
    <row r="122" s="2" customFormat="1" ht="105" customHeight="1" spans="1:37">
      <c r="A122" s="30">
        <v>83</v>
      </c>
      <c r="B122" s="15"/>
      <c r="C122" s="23" t="s">
        <v>623</v>
      </c>
      <c r="D122" s="24" t="s">
        <v>624</v>
      </c>
      <c r="E122" s="23" t="s">
        <v>178</v>
      </c>
      <c r="F122" s="31" t="s">
        <v>625</v>
      </c>
      <c r="G122" s="32"/>
      <c r="H122" s="33" t="s">
        <v>626</v>
      </c>
      <c r="I122" s="49" t="s">
        <v>584</v>
      </c>
      <c r="J122" s="33" t="s">
        <v>626</v>
      </c>
      <c r="K122" s="24" t="s">
        <v>624</v>
      </c>
      <c r="L122" s="51" t="s">
        <v>120</v>
      </c>
      <c r="M122" s="51" t="s">
        <v>121</v>
      </c>
      <c r="N122" s="27" t="s">
        <v>522</v>
      </c>
      <c r="O122" s="51" t="s">
        <v>523</v>
      </c>
      <c r="P122" s="51" t="s">
        <v>379</v>
      </c>
      <c r="Q122" s="51" t="s">
        <v>193</v>
      </c>
      <c r="R122" s="57" t="s">
        <v>126</v>
      </c>
      <c r="S122" s="23" t="s">
        <v>160</v>
      </c>
      <c r="T122" s="23" t="s">
        <v>128</v>
      </c>
      <c r="U122" s="51" t="s">
        <v>161</v>
      </c>
      <c r="V122" s="60">
        <v>15332521000</v>
      </c>
      <c r="W122" s="15" t="s">
        <v>131</v>
      </c>
      <c r="X122" s="15">
        <v>50</v>
      </c>
      <c r="Y122" s="15">
        <v>50</v>
      </c>
      <c r="Z122" s="49"/>
      <c r="AA122" s="70"/>
      <c r="AB122" s="70"/>
      <c r="AC122" s="70">
        <v>401</v>
      </c>
      <c r="AD122" s="70">
        <v>143</v>
      </c>
      <c r="AE122" s="23" t="s">
        <v>133</v>
      </c>
      <c r="AF122" s="23" t="s">
        <v>133</v>
      </c>
      <c r="AG122" s="23" t="s">
        <v>132</v>
      </c>
      <c r="AH122" s="57" t="s">
        <v>132</v>
      </c>
      <c r="AI122" s="77" t="s">
        <v>134</v>
      </c>
      <c r="AJ122" s="57" t="s">
        <v>132</v>
      </c>
      <c r="AK122" s="57" t="s">
        <v>135</v>
      </c>
    </row>
    <row r="123" s="2" customFormat="1" ht="105" customHeight="1" spans="1:37">
      <c r="A123" s="30">
        <v>84</v>
      </c>
      <c r="B123" s="15"/>
      <c r="C123" s="23" t="s">
        <v>627</v>
      </c>
      <c r="D123" s="24" t="s">
        <v>628</v>
      </c>
      <c r="E123" s="23" t="s">
        <v>178</v>
      </c>
      <c r="F123" s="31" t="s">
        <v>250</v>
      </c>
      <c r="G123" s="32"/>
      <c r="H123" s="33" t="s">
        <v>629</v>
      </c>
      <c r="I123" s="49" t="s">
        <v>584</v>
      </c>
      <c r="J123" s="33" t="s">
        <v>629</v>
      </c>
      <c r="K123" s="24" t="s">
        <v>628</v>
      </c>
      <c r="L123" s="51" t="s">
        <v>120</v>
      </c>
      <c r="M123" s="51" t="s">
        <v>121</v>
      </c>
      <c r="N123" s="27" t="s">
        <v>522</v>
      </c>
      <c r="O123" s="51" t="s">
        <v>523</v>
      </c>
      <c r="P123" s="51" t="s">
        <v>630</v>
      </c>
      <c r="Q123" s="51" t="s">
        <v>193</v>
      </c>
      <c r="R123" s="57" t="s">
        <v>126</v>
      </c>
      <c r="S123" s="23" t="s">
        <v>160</v>
      </c>
      <c r="T123" s="23" t="s">
        <v>128</v>
      </c>
      <c r="U123" s="51" t="s">
        <v>161</v>
      </c>
      <c r="V123" s="60">
        <v>15332521000</v>
      </c>
      <c r="W123" s="15" t="s">
        <v>131</v>
      </c>
      <c r="X123" s="15">
        <v>50</v>
      </c>
      <c r="Y123" s="15">
        <v>50</v>
      </c>
      <c r="Z123" s="49"/>
      <c r="AA123" s="70"/>
      <c r="AB123" s="70"/>
      <c r="AC123" s="70">
        <v>532</v>
      </c>
      <c r="AD123" s="70">
        <v>154</v>
      </c>
      <c r="AE123" s="23" t="s">
        <v>133</v>
      </c>
      <c r="AF123" s="23" t="s">
        <v>133</v>
      </c>
      <c r="AG123" s="89" t="s">
        <v>132</v>
      </c>
      <c r="AH123" s="57" t="s">
        <v>132</v>
      </c>
      <c r="AI123" s="77" t="s">
        <v>134</v>
      </c>
      <c r="AJ123" s="57" t="s">
        <v>132</v>
      </c>
      <c r="AK123" s="57" t="s">
        <v>135</v>
      </c>
    </row>
    <row r="124" s="2" customFormat="1" ht="105" customHeight="1" spans="1:37">
      <c r="A124" s="30">
        <v>85</v>
      </c>
      <c r="B124" s="15"/>
      <c r="C124" s="23" t="s">
        <v>631</v>
      </c>
      <c r="D124" s="24" t="s">
        <v>632</v>
      </c>
      <c r="E124" s="23" t="s">
        <v>178</v>
      </c>
      <c r="F124" s="31" t="s">
        <v>204</v>
      </c>
      <c r="G124" s="32"/>
      <c r="H124" s="33" t="s">
        <v>633</v>
      </c>
      <c r="I124" s="49" t="s">
        <v>584</v>
      </c>
      <c r="J124" s="33" t="s">
        <v>633</v>
      </c>
      <c r="K124" s="24" t="s">
        <v>632</v>
      </c>
      <c r="L124" s="51" t="s">
        <v>120</v>
      </c>
      <c r="M124" s="51" t="s">
        <v>121</v>
      </c>
      <c r="N124" s="27" t="s">
        <v>522</v>
      </c>
      <c r="O124" s="51" t="s">
        <v>523</v>
      </c>
      <c r="P124" s="51" t="s">
        <v>634</v>
      </c>
      <c r="Q124" s="51" t="s">
        <v>193</v>
      </c>
      <c r="R124" s="57" t="s">
        <v>126</v>
      </c>
      <c r="S124" s="42" t="s">
        <v>160</v>
      </c>
      <c r="T124" s="23" t="s">
        <v>128</v>
      </c>
      <c r="U124" s="51" t="s">
        <v>161</v>
      </c>
      <c r="V124" s="60">
        <v>15332521000</v>
      </c>
      <c r="W124" s="15" t="s">
        <v>131</v>
      </c>
      <c r="X124" s="15">
        <v>50</v>
      </c>
      <c r="Y124" s="15">
        <v>50</v>
      </c>
      <c r="Z124" s="49"/>
      <c r="AA124" s="70"/>
      <c r="AB124" s="70"/>
      <c r="AC124" s="70">
        <v>442</v>
      </c>
      <c r="AD124" s="70">
        <v>124</v>
      </c>
      <c r="AE124" s="23" t="s">
        <v>133</v>
      </c>
      <c r="AF124" s="23" t="s">
        <v>133</v>
      </c>
      <c r="AG124" s="23" t="s">
        <v>132</v>
      </c>
      <c r="AH124" s="57" t="s">
        <v>132</v>
      </c>
      <c r="AI124" s="77" t="s">
        <v>134</v>
      </c>
      <c r="AJ124" s="57" t="s">
        <v>132</v>
      </c>
      <c r="AK124" s="57" t="s">
        <v>135</v>
      </c>
    </row>
    <row r="125" s="2" customFormat="1" ht="33" customHeight="1" spans="1:37">
      <c r="A125" s="30"/>
      <c r="B125" s="27" t="s">
        <v>38</v>
      </c>
      <c r="C125" s="23"/>
      <c r="D125" s="24"/>
      <c r="E125" s="24"/>
      <c r="F125" s="41"/>
      <c r="G125" s="42"/>
      <c r="H125" s="24"/>
      <c r="I125" s="49"/>
      <c r="J125" s="24"/>
      <c r="K125" s="24"/>
      <c r="L125" s="50"/>
      <c r="M125" s="50"/>
      <c r="N125" s="15"/>
      <c r="O125" s="50"/>
      <c r="P125" s="50"/>
      <c r="Q125" s="50"/>
      <c r="R125" s="50"/>
      <c r="S125" s="42"/>
      <c r="T125" s="23"/>
      <c r="U125" s="65"/>
      <c r="V125" s="53"/>
      <c r="W125" s="15"/>
      <c r="X125" s="53">
        <f>X126+X131+X137+X145</f>
        <v>254.8</v>
      </c>
      <c r="Y125" s="53">
        <f>Y126+Y131+Y137+Y145</f>
        <v>209.8</v>
      </c>
      <c r="Z125" s="53"/>
      <c r="AA125" s="53">
        <f>AA126+AA131+AA137+AA145</f>
        <v>45</v>
      </c>
      <c r="AB125" s="70"/>
      <c r="AC125" s="70"/>
      <c r="AD125" s="70"/>
      <c r="AE125" s="49"/>
      <c r="AF125" s="49"/>
      <c r="AG125" s="49"/>
      <c r="AH125" s="49"/>
      <c r="AI125" s="49"/>
      <c r="AJ125" s="49"/>
      <c r="AK125" s="49"/>
    </row>
    <row r="126" s="2" customFormat="1" ht="35" customHeight="1" spans="1:37">
      <c r="A126" s="30"/>
      <c r="B126" s="84" t="s">
        <v>39</v>
      </c>
      <c r="C126" s="49"/>
      <c r="D126" s="50"/>
      <c r="E126" s="50"/>
      <c r="F126" s="41"/>
      <c r="G126" s="42"/>
      <c r="H126" s="50"/>
      <c r="I126" s="49"/>
      <c r="J126" s="50"/>
      <c r="K126" s="50"/>
      <c r="L126" s="50"/>
      <c r="M126" s="50"/>
      <c r="N126" s="88"/>
      <c r="O126" s="50"/>
      <c r="P126" s="50"/>
      <c r="Q126" s="50"/>
      <c r="R126" s="50"/>
      <c r="S126" s="49"/>
      <c r="T126" s="23"/>
      <c r="U126" s="65"/>
      <c r="V126" s="53"/>
      <c r="W126" s="53"/>
      <c r="X126" s="53">
        <f>X127</f>
        <v>73</v>
      </c>
      <c r="Y126" s="53">
        <f>Y127</f>
        <v>73</v>
      </c>
      <c r="Z126" s="49"/>
      <c r="AA126" s="70"/>
      <c r="AB126" s="70"/>
      <c r="AC126" s="70"/>
      <c r="AD126" s="70"/>
      <c r="AE126" s="49"/>
      <c r="AF126" s="49"/>
      <c r="AG126" s="49"/>
      <c r="AH126" s="49"/>
      <c r="AI126" s="49"/>
      <c r="AJ126" s="49"/>
      <c r="AK126" s="49"/>
    </row>
    <row r="127" s="2" customFormat="1" ht="31" customHeight="1" spans="1:37">
      <c r="A127" s="30"/>
      <c r="B127" s="27" t="s">
        <v>635</v>
      </c>
      <c r="C127" s="23"/>
      <c r="D127" s="24"/>
      <c r="E127" s="24"/>
      <c r="F127" s="31"/>
      <c r="G127" s="32"/>
      <c r="H127" s="24"/>
      <c r="I127" s="23"/>
      <c r="J127" s="24"/>
      <c r="K127" s="24"/>
      <c r="L127" s="24"/>
      <c r="M127" s="24"/>
      <c r="N127" s="76"/>
      <c r="O127" s="24"/>
      <c r="P127" s="24"/>
      <c r="Q127" s="24"/>
      <c r="R127" s="24"/>
      <c r="S127" s="23"/>
      <c r="T127" s="23"/>
      <c r="U127" s="56"/>
      <c r="V127" s="15"/>
      <c r="W127" s="15"/>
      <c r="X127" s="15">
        <f>X128+X129</f>
        <v>73</v>
      </c>
      <c r="Y127" s="15">
        <f>Y128+Y129</f>
        <v>73</v>
      </c>
      <c r="Z127" s="23"/>
      <c r="AA127" s="70"/>
      <c r="AB127" s="70"/>
      <c r="AC127" s="70"/>
      <c r="AD127" s="70"/>
      <c r="AE127" s="23"/>
      <c r="AF127" s="23"/>
      <c r="AG127" s="23"/>
      <c r="AH127" s="23"/>
      <c r="AI127" s="23"/>
      <c r="AJ127" s="23"/>
      <c r="AK127" s="23"/>
    </row>
    <row r="128" s="2" customFormat="1" ht="52" customHeight="1" spans="1:37">
      <c r="A128" s="30">
        <v>86</v>
      </c>
      <c r="B128" s="27"/>
      <c r="C128" s="23" t="s">
        <v>636</v>
      </c>
      <c r="D128" s="24" t="s">
        <v>637</v>
      </c>
      <c r="E128" s="23" t="s">
        <v>178</v>
      </c>
      <c r="F128" s="31" t="s">
        <v>475</v>
      </c>
      <c r="G128" s="32"/>
      <c r="H128" s="24" t="s">
        <v>638</v>
      </c>
      <c r="I128" s="49" t="s">
        <v>639</v>
      </c>
      <c r="J128" s="24" t="s">
        <v>638</v>
      </c>
      <c r="K128" s="24" t="s">
        <v>637</v>
      </c>
      <c r="L128" s="51" t="s">
        <v>120</v>
      </c>
      <c r="M128" s="51" t="s">
        <v>121</v>
      </c>
      <c r="N128" s="57" t="s">
        <v>640</v>
      </c>
      <c r="O128" s="51" t="s">
        <v>523</v>
      </c>
      <c r="P128" s="51" t="s">
        <v>641</v>
      </c>
      <c r="Q128" s="51" t="s">
        <v>518</v>
      </c>
      <c r="R128" s="57" t="s">
        <v>126</v>
      </c>
      <c r="S128" s="23" t="s">
        <v>128</v>
      </c>
      <c r="T128" s="23" t="s">
        <v>128</v>
      </c>
      <c r="U128" s="49" t="s">
        <v>194</v>
      </c>
      <c r="V128" s="53">
        <v>13379166109</v>
      </c>
      <c r="W128" s="15" t="s">
        <v>131</v>
      </c>
      <c r="X128" s="15">
        <v>18</v>
      </c>
      <c r="Y128" s="15">
        <v>18</v>
      </c>
      <c r="Z128" s="23"/>
      <c r="AA128" s="70"/>
      <c r="AB128" s="70"/>
      <c r="AC128" s="70">
        <v>600</v>
      </c>
      <c r="AD128" s="70">
        <v>600</v>
      </c>
      <c r="AE128" s="23" t="s">
        <v>133</v>
      </c>
      <c r="AF128" s="57" t="s">
        <v>132</v>
      </c>
      <c r="AG128" s="23" t="s">
        <v>133</v>
      </c>
      <c r="AH128" s="57" t="s">
        <v>132</v>
      </c>
      <c r="AI128" s="90" t="s">
        <v>480</v>
      </c>
      <c r="AJ128" s="90" t="s">
        <v>133</v>
      </c>
      <c r="AK128" s="90" t="s">
        <v>480</v>
      </c>
    </row>
    <row r="129" s="2" customFormat="1" ht="55" customHeight="1" spans="1:37">
      <c r="A129" s="30">
        <v>87</v>
      </c>
      <c r="B129" s="27"/>
      <c r="C129" s="23" t="s">
        <v>642</v>
      </c>
      <c r="D129" s="24" t="s">
        <v>643</v>
      </c>
      <c r="E129" s="23" t="s">
        <v>178</v>
      </c>
      <c r="F129" s="31" t="s">
        <v>475</v>
      </c>
      <c r="G129" s="32"/>
      <c r="H129" s="24" t="s">
        <v>644</v>
      </c>
      <c r="I129" s="49" t="s">
        <v>639</v>
      </c>
      <c r="J129" s="24" t="s">
        <v>644</v>
      </c>
      <c r="K129" s="24" t="s">
        <v>643</v>
      </c>
      <c r="L129" s="51" t="s">
        <v>120</v>
      </c>
      <c r="M129" s="51" t="s">
        <v>121</v>
      </c>
      <c r="N129" s="57" t="s">
        <v>645</v>
      </c>
      <c r="O129" s="51" t="s">
        <v>123</v>
      </c>
      <c r="P129" s="51" t="s">
        <v>646</v>
      </c>
      <c r="Q129" s="51" t="s">
        <v>518</v>
      </c>
      <c r="R129" s="57" t="s">
        <v>126</v>
      </c>
      <c r="S129" s="23" t="s">
        <v>128</v>
      </c>
      <c r="T129" s="23" t="s">
        <v>128</v>
      </c>
      <c r="U129" s="49" t="s">
        <v>194</v>
      </c>
      <c r="V129" s="53">
        <v>13379166109</v>
      </c>
      <c r="W129" s="15" t="s">
        <v>131</v>
      </c>
      <c r="X129" s="15">
        <v>55</v>
      </c>
      <c r="Y129" s="15">
        <v>55</v>
      </c>
      <c r="Z129" s="23"/>
      <c r="AA129" s="70"/>
      <c r="AB129" s="70"/>
      <c r="AC129" s="70">
        <v>1100</v>
      </c>
      <c r="AD129" s="70">
        <v>1100</v>
      </c>
      <c r="AE129" s="23" t="s">
        <v>133</v>
      </c>
      <c r="AF129" s="57" t="s">
        <v>132</v>
      </c>
      <c r="AG129" s="23" t="s">
        <v>133</v>
      </c>
      <c r="AH129" s="57" t="s">
        <v>132</v>
      </c>
      <c r="AI129" s="90" t="s">
        <v>480</v>
      </c>
      <c r="AJ129" s="90" t="s">
        <v>133</v>
      </c>
      <c r="AK129" s="90" t="s">
        <v>480</v>
      </c>
    </row>
    <row r="130" s="2" customFormat="1" ht="37.5" spans="1:37">
      <c r="A130" s="30"/>
      <c r="B130" s="27" t="s">
        <v>647</v>
      </c>
      <c r="C130" s="23"/>
      <c r="D130" s="24"/>
      <c r="E130" s="24"/>
      <c r="F130" s="31"/>
      <c r="G130" s="32"/>
      <c r="H130" s="24"/>
      <c r="I130" s="23"/>
      <c r="J130" s="24"/>
      <c r="K130" s="24"/>
      <c r="L130" s="24"/>
      <c r="M130" s="24"/>
      <c r="N130" s="15"/>
      <c r="O130" s="24"/>
      <c r="P130" s="24"/>
      <c r="Q130" s="24"/>
      <c r="R130" s="24"/>
      <c r="S130" s="23"/>
      <c r="T130" s="23"/>
      <c r="U130" s="56"/>
      <c r="V130" s="15"/>
      <c r="W130" s="15"/>
      <c r="X130" s="15"/>
      <c r="Y130" s="15"/>
      <c r="Z130" s="23"/>
      <c r="AA130" s="70"/>
      <c r="AB130" s="70"/>
      <c r="AC130" s="70"/>
      <c r="AD130" s="70"/>
      <c r="AE130" s="23"/>
      <c r="AF130" s="23"/>
      <c r="AG130" s="23"/>
      <c r="AH130" s="23"/>
      <c r="AI130" s="23"/>
      <c r="AJ130" s="23"/>
      <c r="AK130" s="23"/>
    </row>
    <row r="131" s="2" customFormat="1" ht="35" customHeight="1" spans="1:37">
      <c r="A131" s="30"/>
      <c r="B131" s="27" t="s">
        <v>40</v>
      </c>
      <c r="C131" s="23"/>
      <c r="D131" s="24"/>
      <c r="E131" s="24"/>
      <c r="F131" s="31"/>
      <c r="G131" s="32"/>
      <c r="H131" s="24"/>
      <c r="I131" s="23"/>
      <c r="J131" s="24"/>
      <c r="K131" s="24"/>
      <c r="L131" s="24"/>
      <c r="M131" s="24"/>
      <c r="N131" s="15"/>
      <c r="O131" s="24"/>
      <c r="P131" s="24"/>
      <c r="Q131" s="24"/>
      <c r="R131" s="24"/>
      <c r="S131" s="23"/>
      <c r="T131" s="23"/>
      <c r="U131" s="56"/>
      <c r="V131" s="15"/>
      <c r="W131" s="15"/>
      <c r="X131" s="15">
        <f>X132+X135</f>
        <v>35</v>
      </c>
      <c r="Y131" s="15">
        <f>Y132+Y135</f>
        <v>0</v>
      </c>
      <c r="Z131" s="15"/>
      <c r="AA131" s="15">
        <f>AA132+AA135</f>
        <v>35</v>
      </c>
      <c r="AB131" s="70"/>
      <c r="AC131" s="70"/>
      <c r="AD131" s="70"/>
      <c r="AE131" s="23"/>
      <c r="AF131" s="23"/>
      <c r="AG131" s="23"/>
      <c r="AH131" s="23"/>
      <c r="AI131" s="23"/>
      <c r="AJ131" s="23"/>
      <c r="AK131" s="23"/>
    </row>
    <row r="132" s="2" customFormat="1" ht="37.5" spans="1:37">
      <c r="A132" s="30"/>
      <c r="B132" s="27" t="s">
        <v>41</v>
      </c>
      <c r="C132" s="23"/>
      <c r="D132" s="24"/>
      <c r="E132" s="24"/>
      <c r="F132" s="31"/>
      <c r="G132" s="32"/>
      <c r="H132" s="24"/>
      <c r="I132" s="23"/>
      <c r="J132" s="24"/>
      <c r="K132" s="24"/>
      <c r="L132" s="24"/>
      <c r="M132" s="24"/>
      <c r="N132" s="15"/>
      <c r="O132" s="24"/>
      <c r="P132" s="24"/>
      <c r="Q132" s="24"/>
      <c r="R132" s="24"/>
      <c r="S132" s="23"/>
      <c r="T132" s="23"/>
      <c r="U132" s="56"/>
      <c r="V132" s="15"/>
      <c r="W132" s="15"/>
      <c r="X132" s="15">
        <f>X133+X134</f>
        <v>35</v>
      </c>
      <c r="Y132" s="15">
        <f>Y133+Y134</f>
        <v>0</v>
      </c>
      <c r="Z132" s="15"/>
      <c r="AA132" s="15">
        <f>AA133+AA134</f>
        <v>35</v>
      </c>
      <c r="AB132" s="70"/>
      <c r="AC132" s="70"/>
      <c r="AD132" s="70"/>
      <c r="AE132" s="15"/>
      <c r="AF132" s="15"/>
      <c r="AG132" s="15"/>
      <c r="AH132" s="15"/>
      <c r="AI132" s="15"/>
      <c r="AJ132" s="15"/>
      <c r="AK132" s="15"/>
    </row>
    <row r="133" s="2" customFormat="1" ht="53" customHeight="1" spans="1:37">
      <c r="A133" s="30">
        <v>88</v>
      </c>
      <c r="B133" s="27"/>
      <c r="C133" s="23" t="s">
        <v>648</v>
      </c>
      <c r="D133" s="33" t="s">
        <v>649</v>
      </c>
      <c r="E133" s="23" t="s">
        <v>178</v>
      </c>
      <c r="F133" s="31" t="s">
        <v>475</v>
      </c>
      <c r="G133" s="32"/>
      <c r="H133" s="91" t="s">
        <v>650</v>
      </c>
      <c r="I133" s="49" t="s">
        <v>639</v>
      </c>
      <c r="J133" s="91" t="s">
        <v>650</v>
      </c>
      <c r="K133" s="33" t="s">
        <v>649</v>
      </c>
      <c r="L133" s="51" t="s">
        <v>120</v>
      </c>
      <c r="M133" s="51" t="s">
        <v>121</v>
      </c>
      <c r="N133" s="27" t="s">
        <v>534</v>
      </c>
      <c r="O133" s="51" t="s">
        <v>651</v>
      </c>
      <c r="P133" s="51" t="s">
        <v>297</v>
      </c>
      <c r="Q133" s="51" t="s">
        <v>518</v>
      </c>
      <c r="R133" s="57" t="s">
        <v>126</v>
      </c>
      <c r="S133" s="23" t="s">
        <v>652</v>
      </c>
      <c r="T133" s="23" t="s">
        <v>652</v>
      </c>
      <c r="U133" s="51" t="s">
        <v>653</v>
      </c>
      <c r="V133" s="58" t="s">
        <v>654</v>
      </c>
      <c r="W133" s="15" t="s">
        <v>131</v>
      </c>
      <c r="X133" s="15">
        <f>Y133+AA133</f>
        <v>30</v>
      </c>
      <c r="Y133" s="15"/>
      <c r="Z133" s="91"/>
      <c r="AA133" s="15">
        <v>30</v>
      </c>
      <c r="AB133" s="70"/>
      <c r="AC133" s="70">
        <v>200</v>
      </c>
      <c r="AD133" s="70">
        <v>65</v>
      </c>
      <c r="AE133" s="23" t="s">
        <v>133</v>
      </c>
      <c r="AF133" s="23" t="s">
        <v>133</v>
      </c>
      <c r="AG133" s="23" t="s">
        <v>133</v>
      </c>
      <c r="AH133" s="57" t="s">
        <v>132</v>
      </c>
      <c r="AI133" s="90" t="s">
        <v>480</v>
      </c>
      <c r="AJ133" s="90" t="s">
        <v>133</v>
      </c>
      <c r="AK133" s="90" t="s">
        <v>480</v>
      </c>
    </row>
    <row r="134" s="2" customFormat="1" ht="62" customHeight="1" spans="1:37">
      <c r="A134" s="30">
        <v>89</v>
      </c>
      <c r="B134" s="27"/>
      <c r="C134" s="23" t="s">
        <v>655</v>
      </c>
      <c r="D134" s="33" t="s">
        <v>656</v>
      </c>
      <c r="E134" s="23" t="s">
        <v>178</v>
      </c>
      <c r="F134" s="31" t="s">
        <v>188</v>
      </c>
      <c r="G134" s="32"/>
      <c r="H134" s="91" t="s">
        <v>657</v>
      </c>
      <c r="I134" s="49" t="s">
        <v>639</v>
      </c>
      <c r="J134" s="91" t="s">
        <v>657</v>
      </c>
      <c r="K134" s="33" t="s">
        <v>656</v>
      </c>
      <c r="L134" s="51" t="s">
        <v>120</v>
      </c>
      <c r="M134" s="51" t="s">
        <v>121</v>
      </c>
      <c r="N134" s="27" t="s">
        <v>658</v>
      </c>
      <c r="O134" s="51" t="s">
        <v>659</v>
      </c>
      <c r="P134" s="51" t="s">
        <v>149</v>
      </c>
      <c r="Q134" s="51" t="s">
        <v>518</v>
      </c>
      <c r="R134" s="57" t="s">
        <v>126</v>
      </c>
      <c r="S134" s="23" t="s">
        <v>652</v>
      </c>
      <c r="T134" s="23" t="s">
        <v>652</v>
      </c>
      <c r="U134" s="51" t="s">
        <v>653</v>
      </c>
      <c r="V134" s="58" t="s">
        <v>654</v>
      </c>
      <c r="W134" s="15" t="s">
        <v>131</v>
      </c>
      <c r="X134" s="15">
        <f>Y134+AA134</f>
        <v>5</v>
      </c>
      <c r="Y134" s="15"/>
      <c r="Z134" s="23"/>
      <c r="AA134" s="15">
        <v>5</v>
      </c>
      <c r="AB134" s="70"/>
      <c r="AC134" s="70">
        <v>15</v>
      </c>
      <c r="AD134" s="70">
        <v>5</v>
      </c>
      <c r="AE134" s="23" t="s">
        <v>133</v>
      </c>
      <c r="AF134" s="23" t="s">
        <v>133</v>
      </c>
      <c r="AG134" s="23" t="s">
        <v>133</v>
      </c>
      <c r="AH134" s="57" t="s">
        <v>132</v>
      </c>
      <c r="AI134" s="90" t="s">
        <v>480</v>
      </c>
      <c r="AJ134" s="90" t="s">
        <v>133</v>
      </c>
      <c r="AK134" s="90" t="s">
        <v>480</v>
      </c>
    </row>
    <row r="135" s="2" customFormat="1" ht="38" customHeight="1" spans="1:37">
      <c r="A135" s="30"/>
      <c r="B135" s="27" t="s">
        <v>42</v>
      </c>
      <c r="C135" s="23"/>
      <c r="D135" s="24"/>
      <c r="E135" s="24"/>
      <c r="F135" s="25"/>
      <c r="G135" s="26"/>
      <c r="H135" s="24"/>
      <c r="I135" s="23"/>
      <c r="J135" s="24"/>
      <c r="K135" s="24"/>
      <c r="L135" s="24"/>
      <c r="M135" s="24"/>
      <c r="N135" s="15"/>
      <c r="O135" s="24"/>
      <c r="P135" s="24"/>
      <c r="Q135" s="24"/>
      <c r="R135" s="24"/>
      <c r="S135" s="23"/>
      <c r="T135" s="23"/>
      <c r="U135" s="56"/>
      <c r="V135" s="15"/>
      <c r="W135" s="15"/>
      <c r="X135" s="15"/>
      <c r="Y135" s="15"/>
      <c r="Z135" s="15"/>
      <c r="AA135" s="70"/>
      <c r="AB135" s="70"/>
      <c r="AC135" s="70"/>
      <c r="AD135" s="70"/>
      <c r="AE135" s="15"/>
      <c r="AF135" s="15"/>
      <c r="AG135" s="15"/>
      <c r="AH135" s="15"/>
      <c r="AI135" s="15"/>
      <c r="AJ135" s="15"/>
      <c r="AK135" s="15"/>
    </row>
    <row r="136" s="2" customFormat="1" spans="1:37">
      <c r="A136" s="30"/>
      <c r="B136" s="27" t="s">
        <v>660</v>
      </c>
      <c r="C136" s="23"/>
      <c r="D136" s="24"/>
      <c r="E136" s="24"/>
      <c r="F136" s="25"/>
      <c r="G136" s="26"/>
      <c r="H136" s="24"/>
      <c r="I136" s="23"/>
      <c r="J136" s="24"/>
      <c r="K136" s="24"/>
      <c r="L136" s="24"/>
      <c r="M136" s="24"/>
      <c r="N136" s="15"/>
      <c r="O136" s="24"/>
      <c r="P136" s="24"/>
      <c r="Q136" s="24"/>
      <c r="R136" s="24"/>
      <c r="S136" s="23"/>
      <c r="T136" s="23"/>
      <c r="U136" s="56"/>
      <c r="V136" s="15"/>
      <c r="W136" s="15"/>
      <c r="X136" s="15"/>
      <c r="Y136" s="15"/>
      <c r="Z136" s="23"/>
      <c r="AA136" s="70"/>
      <c r="AB136" s="70"/>
      <c r="AC136" s="70"/>
      <c r="AD136" s="70"/>
      <c r="AE136" s="23"/>
      <c r="AF136" s="23"/>
      <c r="AG136" s="23"/>
      <c r="AH136" s="23"/>
      <c r="AI136" s="23"/>
      <c r="AJ136" s="23"/>
      <c r="AK136" s="23"/>
    </row>
    <row r="137" s="2" customFormat="1" spans="1:37">
      <c r="A137" s="30"/>
      <c r="B137" s="27" t="s">
        <v>43</v>
      </c>
      <c r="C137" s="23"/>
      <c r="D137" s="24"/>
      <c r="E137" s="24"/>
      <c r="F137" s="25"/>
      <c r="G137" s="26"/>
      <c r="H137" s="24"/>
      <c r="I137" s="23"/>
      <c r="J137" s="24"/>
      <c r="K137" s="24"/>
      <c r="L137" s="24"/>
      <c r="M137" s="24"/>
      <c r="N137" s="15"/>
      <c r="O137" s="24"/>
      <c r="P137" s="24"/>
      <c r="Q137" s="24"/>
      <c r="R137" s="24"/>
      <c r="S137" s="23"/>
      <c r="T137" s="23"/>
      <c r="U137" s="56"/>
      <c r="V137" s="15"/>
      <c r="W137" s="15"/>
      <c r="X137" s="15">
        <f>X138</f>
        <v>10</v>
      </c>
      <c r="Y137" s="15"/>
      <c r="Z137" s="23"/>
      <c r="AA137" s="15">
        <v>10</v>
      </c>
      <c r="AB137" s="70"/>
      <c r="AC137" s="70"/>
      <c r="AD137" s="70"/>
      <c r="AE137" s="23"/>
      <c r="AF137" s="23"/>
      <c r="AG137" s="23"/>
      <c r="AH137" s="23"/>
      <c r="AI137" s="23"/>
      <c r="AJ137" s="23"/>
      <c r="AK137" s="23"/>
    </row>
    <row r="138" s="2" customFormat="1" spans="1:37">
      <c r="A138" s="30"/>
      <c r="B138" s="27" t="s">
        <v>44</v>
      </c>
      <c r="C138" s="23"/>
      <c r="D138" s="24"/>
      <c r="E138" s="24"/>
      <c r="F138" s="25"/>
      <c r="G138" s="26"/>
      <c r="H138" s="24"/>
      <c r="I138" s="23"/>
      <c r="J138" s="24"/>
      <c r="K138" s="24"/>
      <c r="L138" s="24"/>
      <c r="M138" s="24"/>
      <c r="N138" s="15"/>
      <c r="O138" s="24"/>
      <c r="P138" s="24"/>
      <c r="Q138" s="24"/>
      <c r="R138" s="24"/>
      <c r="S138" s="23"/>
      <c r="T138" s="23"/>
      <c r="U138" s="56"/>
      <c r="V138" s="15"/>
      <c r="W138" s="15"/>
      <c r="X138" s="15">
        <v>10</v>
      </c>
      <c r="Y138" s="15"/>
      <c r="Z138" s="23"/>
      <c r="AA138" s="15">
        <v>10</v>
      </c>
      <c r="AB138" s="70"/>
      <c r="AC138" s="70"/>
      <c r="AD138" s="70"/>
      <c r="AE138" s="23"/>
      <c r="AF138" s="23"/>
      <c r="AG138" s="23"/>
      <c r="AH138" s="23"/>
      <c r="AI138" s="23"/>
      <c r="AJ138" s="23"/>
      <c r="AK138" s="23"/>
    </row>
    <row r="139" s="2" customFormat="1" ht="63" customHeight="1" spans="1:37">
      <c r="A139" s="30">
        <v>90</v>
      </c>
      <c r="B139" s="27"/>
      <c r="C139" s="23" t="s">
        <v>661</v>
      </c>
      <c r="D139" s="24" t="s">
        <v>662</v>
      </c>
      <c r="E139" s="23" t="s">
        <v>178</v>
      </c>
      <c r="F139" s="31" t="s">
        <v>475</v>
      </c>
      <c r="G139" s="32"/>
      <c r="H139" s="24" t="s">
        <v>663</v>
      </c>
      <c r="I139" s="49" t="s">
        <v>639</v>
      </c>
      <c r="J139" s="24" t="s">
        <v>663</v>
      </c>
      <c r="K139" s="24" t="s">
        <v>662</v>
      </c>
      <c r="L139" s="51" t="s">
        <v>120</v>
      </c>
      <c r="M139" s="51" t="s">
        <v>121</v>
      </c>
      <c r="N139" s="27" t="s">
        <v>664</v>
      </c>
      <c r="O139" s="51" t="s">
        <v>665</v>
      </c>
      <c r="P139" s="51" t="s">
        <v>572</v>
      </c>
      <c r="Q139" s="51" t="s">
        <v>518</v>
      </c>
      <c r="R139" s="57" t="s">
        <v>126</v>
      </c>
      <c r="S139" s="23" t="s">
        <v>652</v>
      </c>
      <c r="T139" s="23" t="s">
        <v>652</v>
      </c>
      <c r="U139" s="51" t="s">
        <v>653</v>
      </c>
      <c r="V139" s="58" t="s">
        <v>654</v>
      </c>
      <c r="W139" s="15" t="s">
        <v>131</v>
      </c>
      <c r="X139" s="15">
        <v>10</v>
      </c>
      <c r="Y139" s="15"/>
      <c r="Z139" s="23"/>
      <c r="AA139" s="15">
        <v>10</v>
      </c>
      <c r="AB139" s="70"/>
      <c r="AC139" s="70">
        <v>500</v>
      </c>
      <c r="AD139" s="70">
        <v>100</v>
      </c>
      <c r="AE139" s="23" t="s">
        <v>133</v>
      </c>
      <c r="AF139" s="23" t="s">
        <v>133</v>
      </c>
      <c r="AG139" s="23" t="s">
        <v>133</v>
      </c>
      <c r="AH139" s="57" t="s">
        <v>132</v>
      </c>
      <c r="AI139" s="90" t="s">
        <v>480</v>
      </c>
      <c r="AJ139" s="90" t="s">
        <v>133</v>
      </c>
      <c r="AK139" s="90" t="s">
        <v>480</v>
      </c>
    </row>
    <row r="140" s="2" customFormat="1" spans="1:37">
      <c r="A140" s="30"/>
      <c r="B140" s="27" t="s">
        <v>666</v>
      </c>
      <c r="C140" s="23"/>
      <c r="D140" s="24"/>
      <c r="E140" s="24"/>
      <c r="F140" s="31"/>
      <c r="G140" s="32"/>
      <c r="H140" s="24"/>
      <c r="I140" s="23"/>
      <c r="J140" s="24"/>
      <c r="K140" s="24"/>
      <c r="L140" s="24"/>
      <c r="M140" s="24"/>
      <c r="N140" s="15"/>
      <c r="O140" s="24"/>
      <c r="P140" s="24"/>
      <c r="Q140" s="24"/>
      <c r="R140" s="24"/>
      <c r="S140" s="23"/>
      <c r="T140" s="23"/>
      <c r="U140" s="56"/>
      <c r="V140" s="15"/>
      <c r="W140" s="15"/>
      <c r="X140" s="15"/>
      <c r="Y140" s="15"/>
      <c r="Z140" s="23"/>
      <c r="AA140" s="70"/>
      <c r="AB140" s="70"/>
      <c r="AC140" s="70"/>
      <c r="AD140" s="70"/>
      <c r="AE140" s="23"/>
      <c r="AF140" s="23"/>
      <c r="AG140" s="23"/>
      <c r="AH140" s="23"/>
      <c r="AI140" s="23"/>
      <c r="AJ140" s="23"/>
      <c r="AK140" s="23"/>
    </row>
    <row r="141" s="2" customFormat="1" spans="1:37">
      <c r="A141" s="30"/>
      <c r="B141" s="27" t="s">
        <v>45</v>
      </c>
      <c r="C141" s="23"/>
      <c r="D141" s="24"/>
      <c r="E141" s="24"/>
      <c r="F141" s="31"/>
      <c r="G141" s="32"/>
      <c r="H141" s="24"/>
      <c r="I141" s="23"/>
      <c r="J141" s="24"/>
      <c r="K141" s="24"/>
      <c r="L141" s="24"/>
      <c r="M141" s="24"/>
      <c r="N141" s="15"/>
      <c r="O141" s="24"/>
      <c r="P141" s="24"/>
      <c r="Q141" s="24"/>
      <c r="R141" s="24"/>
      <c r="S141" s="23"/>
      <c r="T141" s="23"/>
      <c r="U141" s="56"/>
      <c r="V141" s="15"/>
      <c r="W141" s="15"/>
      <c r="X141" s="15"/>
      <c r="Y141" s="15"/>
      <c r="Z141" s="23"/>
      <c r="AA141" s="70"/>
      <c r="AB141" s="70"/>
      <c r="AC141" s="70"/>
      <c r="AD141" s="70"/>
      <c r="AE141" s="23"/>
      <c r="AF141" s="23"/>
      <c r="AG141" s="23"/>
      <c r="AH141" s="23"/>
      <c r="AI141" s="23"/>
      <c r="AJ141" s="23"/>
      <c r="AK141" s="23"/>
    </row>
    <row r="142" s="2" customFormat="1" spans="1:37">
      <c r="A142" s="30"/>
      <c r="B142" s="27" t="s">
        <v>667</v>
      </c>
      <c r="C142" s="23"/>
      <c r="D142" s="24"/>
      <c r="E142" s="24"/>
      <c r="F142" s="31"/>
      <c r="G142" s="32"/>
      <c r="H142" s="24"/>
      <c r="I142" s="23"/>
      <c r="J142" s="24"/>
      <c r="K142" s="24"/>
      <c r="L142" s="24"/>
      <c r="M142" s="24"/>
      <c r="N142" s="15"/>
      <c r="O142" s="24"/>
      <c r="P142" s="24"/>
      <c r="Q142" s="24"/>
      <c r="R142" s="24"/>
      <c r="S142" s="23"/>
      <c r="T142" s="23"/>
      <c r="U142" s="56"/>
      <c r="V142" s="15"/>
      <c r="W142" s="15"/>
      <c r="X142" s="15"/>
      <c r="Y142" s="15"/>
      <c r="Z142" s="23"/>
      <c r="AA142" s="70"/>
      <c r="AB142" s="70"/>
      <c r="AC142" s="70"/>
      <c r="AD142" s="70"/>
      <c r="AE142" s="23"/>
      <c r="AF142" s="23"/>
      <c r="AG142" s="23"/>
      <c r="AH142" s="23"/>
      <c r="AI142" s="23"/>
      <c r="AJ142" s="23"/>
      <c r="AK142" s="23"/>
    </row>
    <row r="143" s="2" customFormat="1" spans="1:37">
      <c r="A143" s="30"/>
      <c r="B143" s="27" t="s">
        <v>668</v>
      </c>
      <c r="C143" s="23"/>
      <c r="D143" s="24"/>
      <c r="E143" s="24"/>
      <c r="F143" s="31"/>
      <c r="G143" s="32"/>
      <c r="H143" s="24"/>
      <c r="I143" s="23"/>
      <c r="J143" s="24"/>
      <c r="K143" s="24"/>
      <c r="L143" s="24"/>
      <c r="M143" s="24"/>
      <c r="N143" s="59"/>
      <c r="O143" s="24"/>
      <c r="P143" s="24"/>
      <c r="Q143" s="24"/>
      <c r="R143" s="24"/>
      <c r="S143" s="23"/>
      <c r="T143" s="23"/>
      <c r="U143" s="56"/>
      <c r="V143" s="15"/>
      <c r="W143" s="15"/>
      <c r="X143" s="15"/>
      <c r="Y143" s="15"/>
      <c r="Z143" s="23"/>
      <c r="AA143" s="70"/>
      <c r="AB143" s="70"/>
      <c r="AC143" s="70"/>
      <c r="AD143" s="70"/>
      <c r="AE143" s="23"/>
      <c r="AF143" s="23"/>
      <c r="AG143" s="23"/>
      <c r="AH143" s="23"/>
      <c r="AI143" s="23"/>
      <c r="AJ143" s="23"/>
      <c r="AK143" s="23"/>
    </row>
    <row r="144" s="2" customFormat="1" spans="1:37">
      <c r="A144" s="30"/>
      <c r="B144" s="27" t="s">
        <v>669</v>
      </c>
      <c r="C144" s="23"/>
      <c r="D144" s="24"/>
      <c r="E144" s="24"/>
      <c r="F144" s="31"/>
      <c r="G144" s="32"/>
      <c r="H144" s="24"/>
      <c r="I144" s="23"/>
      <c r="J144" s="24"/>
      <c r="K144" s="24"/>
      <c r="L144" s="24"/>
      <c r="M144" s="24"/>
      <c r="N144" s="59"/>
      <c r="O144" s="24"/>
      <c r="P144" s="24"/>
      <c r="Q144" s="24"/>
      <c r="R144" s="24"/>
      <c r="S144" s="23"/>
      <c r="T144" s="23"/>
      <c r="U144" s="56"/>
      <c r="V144" s="15"/>
      <c r="W144" s="15"/>
      <c r="X144" s="15"/>
      <c r="Y144" s="15"/>
      <c r="Z144" s="23"/>
      <c r="AA144" s="70"/>
      <c r="AB144" s="70"/>
      <c r="AC144" s="70"/>
      <c r="AD144" s="70"/>
      <c r="AE144" s="23"/>
      <c r="AF144" s="23"/>
      <c r="AG144" s="23"/>
      <c r="AH144" s="23"/>
      <c r="AI144" s="23"/>
      <c r="AJ144" s="23"/>
      <c r="AK144" s="23"/>
    </row>
    <row r="145" s="2" customFormat="1" spans="1:37">
      <c r="A145" s="30"/>
      <c r="B145" s="27" t="s">
        <v>46</v>
      </c>
      <c r="C145" s="23"/>
      <c r="D145" s="24"/>
      <c r="E145" s="24"/>
      <c r="F145" s="31"/>
      <c r="G145" s="32"/>
      <c r="H145" s="24"/>
      <c r="I145" s="23"/>
      <c r="J145" s="24"/>
      <c r="K145" s="24"/>
      <c r="L145" s="24"/>
      <c r="M145" s="24"/>
      <c r="N145" s="15"/>
      <c r="O145" s="24"/>
      <c r="P145" s="24"/>
      <c r="Q145" s="24"/>
      <c r="R145" s="24"/>
      <c r="S145" s="23"/>
      <c r="T145" s="23"/>
      <c r="U145" s="56"/>
      <c r="V145" s="15"/>
      <c r="W145" s="15"/>
      <c r="X145" s="15">
        <f>X146</f>
        <v>136.8</v>
      </c>
      <c r="Y145" s="15">
        <f>Y146</f>
        <v>136.8</v>
      </c>
      <c r="Z145" s="23"/>
      <c r="AA145" s="70"/>
      <c r="AB145" s="70"/>
      <c r="AC145" s="70"/>
      <c r="AD145" s="70"/>
      <c r="AE145" s="23"/>
      <c r="AF145" s="23"/>
      <c r="AG145" s="23"/>
      <c r="AH145" s="23"/>
      <c r="AI145" s="23"/>
      <c r="AJ145" s="23"/>
      <c r="AK145" s="23"/>
    </row>
    <row r="146" s="2" customFormat="1" spans="1:37">
      <c r="A146" s="30"/>
      <c r="B146" s="27" t="s">
        <v>670</v>
      </c>
      <c r="C146" s="23"/>
      <c r="D146" s="24"/>
      <c r="E146" s="24"/>
      <c r="F146" s="31"/>
      <c r="G146" s="32"/>
      <c r="H146" s="24"/>
      <c r="I146" s="23"/>
      <c r="J146" s="24"/>
      <c r="K146" s="24"/>
      <c r="L146" s="24"/>
      <c r="M146" s="24"/>
      <c r="N146" s="15"/>
      <c r="O146" s="24"/>
      <c r="P146" s="24"/>
      <c r="Q146" s="24"/>
      <c r="R146" s="24"/>
      <c r="S146" s="23"/>
      <c r="T146" s="23"/>
      <c r="U146" s="56"/>
      <c r="V146" s="15"/>
      <c r="W146" s="15"/>
      <c r="X146" s="15">
        <v>136.8</v>
      </c>
      <c r="Y146" s="15">
        <v>136.8</v>
      </c>
      <c r="Z146" s="23"/>
      <c r="AA146" s="70"/>
      <c r="AB146" s="70"/>
      <c r="AC146" s="70"/>
      <c r="AD146" s="70"/>
      <c r="AE146" s="23"/>
      <c r="AF146" s="23"/>
      <c r="AG146" s="23"/>
      <c r="AH146" s="23"/>
      <c r="AI146" s="23"/>
      <c r="AJ146" s="23"/>
      <c r="AK146" s="23"/>
    </row>
    <row r="147" s="2" customFormat="1" ht="56" customHeight="1" spans="1:37">
      <c r="A147" s="30">
        <v>91</v>
      </c>
      <c r="B147" s="27"/>
      <c r="C147" s="23" t="s">
        <v>671</v>
      </c>
      <c r="D147" s="24" t="s">
        <v>672</v>
      </c>
      <c r="E147" s="23" t="s">
        <v>178</v>
      </c>
      <c r="F147" s="31" t="s">
        <v>475</v>
      </c>
      <c r="G147" s="32"/>
      <c r="H147" s="24" t="s">
        <v>673</v>
      </c>
      <c r="I147" s="49" t="s">
        <v>674</v>
      </c>
      <c r="J147" s="24" t="s">
        <v>673</v>
      </c>
      <c r="K147" s="24" t="s">
        <v>672</v>
      </c>
      <c r="L147" s="51" t="s">
        <v>120</v>
      </c>
      <c r="M147" s="51" t="s">
        <v>121</v>
      </c>
      <c r="N147" s="57" t="s">
        <v>675</v>
      </c>
      <c r="O147" s="97" t="s">
        <v>676</v>
      </c>
      <c r="P147" s="51" t="s">
        <v>677</v>
      </c>
      <c r="Q147" s="51" t="s">
        <v>518</v>
      </c>
      <c r="R147" s="57" t="s">
        <v>126</v>
      </c>
      <c r="S147" s="23" t="s">
        <v>652</v>
      </c>
      <c r="T147" s="23" t="s">
        <v>652</v>
      </c>
      <c r="U147" s="51" t="s">
        <v>653</v>
      </c>
      <c r="V147" s="58" t="s">
        <v>654</v>
      </c>
      <c r="W147" s="15" t="s">
        <v>678</v>
      </c>
      <c r="X147" s="15">
        <v>136.8</v>
      </c>
      <c r="Y147" s="15">
        <v>136.8</v>
      </c>
      <c r="Z147" s="23"/>
      <c r="AA147" s="70"/>
      <c r="AB147" s="70"/>
      <c r="AC147" s="70">
        <v>228</v>
      </c>
      <c r="AD147" s="70">
        <v>228</v>
      </c>
      <c r="AE147" s="23" t="s">
        <v>133</v>
      </c>
      <c r="AF147" s="57" t="s">
        <v>132</v>
      </c>
      <c r="AG147" s="23" t="s">
        <v>133</v>
      </c>
      <c r="AH147" s="57" t="s">
        <v>132</v>
      </c>
      <c r="AI147" s="90" t="s">
        <v>480</v>
      </c>
      <c r="AJ147" s="90" t="s">
        <v>133</v>
      </c>
      <c r="AK147" s="90" t="s">
        <v>480</v>
      </c>
    </row>
    <row r="148" s="2" customFormat="1" ht="31" customHeight="1" spans="1:37">
      <c r="A148" s="30"/>
      <c r="B148" s="27" t="s">
        <v>47</v>
      </c>
      <c r="C148" s="23"/>
      <c r="D148" s="24"/>
      <c r="E148" s="24"/>
      <c r="F148" s="25"/>
      <c r="G148" s="26"/>
      <c r="H148" s="24"/>
      <c r="I148" s="23"/>
      <c r="J148" s="24"/>
      <c r="K148" s="24"/>
      <c r="L148" s="24"/>
      <c r="M148" s="24"/>
      <c r="N148" s="98"/>
      <c r="O148" s="24"/>
      <c r="P148" s="24"/>
      <c r="Q148" s="24"/>
      <c r="R148" s="24"/>
      <c r="S148" s="23"/>
      <c r="T148" s="23"/>
      <c r="U148" s="56"/>
      <c r="V148" s="15"/>
      <c r="W148" s="15"/>
      <c r="X148" s="15">
        <f>X149+X186+X207</f>
        <v>4292.99</v>
      </c>
      <c r="Y148" s="15">
        <f>Y149+Y186+Y207</f>
        <v>2500</v>
      </c>
      <c r="Z148" s="15"/>
      <c r="AA148" s="15">
        <f>AA149+AA186+AA207</f>
        <v>1619</v>
      </c>
      <c r="AB148" s="15">
        <f>AB149+AB186+AB207</f>
        <v>173.99</v>
      </c>
      <c r="AC148" s="70"/>
      <c r="AD148" s="70"/>
      <c r="AE148" s="15"/>
      <c r="AF148" s="15"/>
      <c r="AG148" s="15"/>
      <c r="AH148" s="15"/>
      <c r="AI148" s="15"/>
      <c r="AJ148" s="15"/>
      <c r="AK148" s="15"/>
    </row>
    <row r="149" s="2" customFormat="1" ht="37.5" spans="1:37">
      <c r="A149" s="30"/>
      <c r="B149" s="27" t="s">
        <v>48</v>
      </c>
      <c r="C149" s="23"/>
      <c r="D149" s="24"/>
      <c r="E149" s="24"/>
      <c r="F149" s="25"/>
      <c r="G149" s="26"/>
      <c r="H149" s="24"/>
      <c r="I149" s="23"/>
      <c r="J149" s="24"/>
      <c r="K149" s="24"/>
      <c r="L149" s="24"/>
      <c r="M149" s="24"/>
      <c r="N149" s="15"/>
      <c r="O149" s="24"/>
      <c r="P149" s="24"/>
      <c r="Q149" s="24"/>
      <c r="R149" s="24"/>
      <c r="S149" s="23"/>
      <c r="T149" s="23"/>
      <c r="U149" s="56"/>
      <c r="V149" s="15"/>
      <c r="W149" s="15"/>
      <c r="X149" s="15">
        <f>X151+X163+X166+X179</f>
        <v>2635.99</v>
      </c>
      <c r="Y149" s="15">
        <f>Y151+Y163+Y166+Y179</f>
        <v>2105</v>
      </c>
      <c r="Z149" s="15"/>
      <c r="AA149" s="15">
        <f>AA151+AA163+AA166+AA179</f>
        <v>357</v>
      </c>
      <c r="AB149" s="15">
        <f>AB151+AB163+AB166+AB179</f>
        <v>173.99</v>
      </c>
      <c r="AC149" s="70"/>
      <c r="AD149" s="70"/>
      <c r="AE149" s="23"/>
      <c r="AF149" s="23"/>
      <c r="AG149" s="23"/>
      <c r="AH149" s="23"/>
      <c r="AI149" s="23"/>
      <c r="AJ149" s="23"/>
      <c r="AK149" s="23"/>
    </row>
    <row r="150" s="2" customFormat="1" ht="37.5" spans="1:37">
      <c r="A150" s="30"/>
      <c r="B150" s="27" t="s">
        <v>49</v>
      </c>
      <c r="C150" s="23"/>
      <c r="D150" s="24"/>
      <c r="E150" s="24"/>
      <c r="F150" s="25"/>
      <c r="G150" s="26"/>
      <c r="H150" s="24"/>
      <c r="I150" s="23"/>
      <c r="J150" s="24"/>
      <c r="K150" s="24"/>
      <c r="L150" s="24"/>
      <c r="M150" s="24"/>
      <c r="N150" s="59"/>
      <c r="O150" s="24"/>
      <c r="P150" s="24"/>
      <c r="Q150" s="24"/>
      <c r="R150" s="24"/>
      <c r="S150" s="23"/>
      <c r="T150" s="23"/>
      <c r="U150" s="56"/>
      <c r="V150" s="15"/>
      <c r="W150" s="15"/>
      <c r="X150" s="15"/>
      <c r="Y150" s="15"/>
      <c r="Z150" s="23"/>
      <c r="AA150" s="70"/>
      <c r="AB150" s="70"/>
      <c r="AC150" s="70"/>
      <c r="AD150" s="70"/>
      <c r="AE150" s="23"/>
      <c r="AF150" s="23"/>
      <c r="AG150" s="23"/>
      <c r="AH150" s="23"/>
      <c r="AI150" s="23"/>
      <c r="AJ150" s="23"/>
      <c r="AK150" s="23"/>
    </row>
    <row r="151" s="2" customFormat="1" ht="56.25" spans="1:37">
      <c r="A151" s="30"/>
      <c r="B151" s="27" t="s">
        <v>50</v>
      </c>
      <c r="C151" s="23"/>
      <c r="D151" s="24"/>
      <c r="E151" s="24"/>
      <c r="F151" s="25"/>
      <c r="G151" s="26"/>
      <c r="H151" s="24"/>
      <c r="I151" s="23"/>
      <c r="J151" s="24"/>
      <c r="K151" s="24"/>
      <c r="L151" s="24"/>
      <c r="M151" s="24"/>
      <c r="N151" s="15"/>
      <c r="O151" s="24"/>
      <c r="P151" s="24"/>
      <c r="Q151" s="24"/>
      <c r="R151" s="24"/>
      <c r="S151" s="23"/>
      <c r="T151" s="23"/>
      <c r="U151" s="56"/>
      <c r="V151" s="15"/>
      <c r="W151" s="15"/>
      <c r="X151" s="15">
        <f>SUM(X152:X162)</f>
        <v>880</v>
      </c>
      <c r="Y151" s="15">
        <f>SUM(Y152:Y162)</f>
        <v>640</v>
      </c>
      <c r="Z151" s="15"/>
      <c r="AA151" s="15">
        <f>SUM(AA152:AA162)</f>
        <v>240</v>
      </c>
      <c r="AB151" s="15">
        <f>SUM(AB152:AB162)</f>
        <v>0</v>
      </c>
      <c r="AC151" s="70"/>
      <c r="AD151" s="70"/>
      <c r="AE151" s="15"/>
      <c r="AF151" s="15"/>
      <c r="AG151" s="15"/>
      <c r="AH151" s="15"/>
      <c r="AI151" s="15"/>
      <c r="AJ151" s="15"/>
      <c r="AK151" s="15"/>
    </row>
    <row r="152" s="2" customFormat="1" ht="74" customHeight="1" spans="1:37">
      <c r="A152" s="30">
        <v>92</v>
      </c>
      <c r="B152" s="27"/>
      <c r="C152" s="23" t="s">
        <v>679</v>
      </c>
      <c r="D152" s="24" t="s">
        <v>680</v>
      </c>
      <c r="E152" s="23" t="s">
        <v>116</v>
      </c>
      <c r="F152" s="31" t="s">
        <v>274</v>
      </c>
      <c r="G152" s="32"/>
      <c r="H152" s="24" t="s">
        <v>681</v>
      </c>
      <c r="I152" s="23" t="s">
        <v>682</v>
      </c>
      <c r="J152" s="24" t="s">
        <v>681</v>
      </c>
      <c r="K152" s="24" t="s">
        <v>680</v>
      </c>
      <c r="L152" s="51" t="s">
        <v>120</v>
      </c>
      <c r="M152" s="51" t="s">
        <v>121</v>
      </c>
      <c r="N152" s="27" t="s">
        <v>529</v>
      </c>
      <c r="O152" s="85" t="s">
        <v>487</v>
      </c>
      <c r="P152" s="51" t="s">
        <v>445</v>
      </c>
      <c r="Q152" s="51" t="s">
        <v>193</v>
      </c>
      <c r="R152" s="57" t="s">
        <v>126</v>
      </c>
      <c r="S152" s="23" t="s">
        <v>278</v>
      </c>
      <c r="T152" s="23" t="s">
        <v>683</v>
      </c>
      <c r="U152" s="61" t="s">
        <v>279</v>
      </c>
      <c r="V152" s="62">
        <v>18691661886</v>
      </c>
      <c r="W152" s="15" t="s">
        <v>131</v>
      </c>
      <c r="X152" s="15">
        <v>40</v>
      </c>
      <c r="Y152" s="15">
        <v>40</v>
      </c>
      <c r="Z152" s="23"/>
      <c r="AA152" s="70"/>
      <c r="AB152" s="70"/>
      <c r="AC152" s="70">
        <v>263</v>
      </c>
      <c r="AD152" s="70">
        <v>87</v>
      </c>
      <c r="AE152" s="57" t="s">
        <v>132</v>
      </c>
      <c r="AF152" s="23" t="s">
        <v>133</v>
      </c>
      <c r="AG152" s="23" t="s">
        <v>132</v>
      </c>
      <c r="AH152" s="57" t="s">
        <v>132</v>
      </c>
      <c r="AI152" s="90" t="s">
        <v>480</v>
      </c>
      <c r="AJ152" s="90" t="s">
        <v>133</v>
      </c>
      <c r="AK152" s="90" t="s">
        <v>480</v>
      </c>
    </row>
    <row r="153" s="2" customFormat="1" ht="72" customHeight="1" spans="1:37">
      <c r="A153" s="30">
        <v>93</v>
      </c>
      <c r="B153" s="27"/>
      <c r="C153" s="23" t="s">
        <v>684</v>
      </c>
      <c r="D153" s="24" t="s">
        <v>685</v>
      </c>
      <c r="E153" s="23" t="s">
        <v>178</v>
      </c>
      <c r="F153" s="31" t="s">
        <v>686</v>
      </c>
      <c r="G153" s="32"/>
      <c r="H153" s="24" t="s">
        <v>687</v>
      </c>
      <c r="I153" s="23" t="s">
        <v>682</v>
      </c>
      <c r="J153" s="24" t="s">
        <v>687</v>
      </c>
      <c r="K153" s="24" t="s">
        <v>685</v>
      </c>
      <c r="L153" s="51" t="s">
        <v>120</v>
      </c>
      <c r="M153" s="51" t="s">
        <v>121</v>
      </c>
      <c r="N153" s="27" t="s">
        <v>285</v>
      </c>
      <c r="O153" s="85" t="s">
        <v>487</v>
      </c>
      <c r="P153" s="51" t="s">
        <v>167</v>
      </c>
      <c r="Q153" s="51" t="s">
        <v>193</v>
      </c>
      <c r="R153" s="57" t="s">
        <v>126</v>
      </c>
      <c r="S153" s="23" t="s">
        <v>168</v>
      </c>
      <c r="T153" s="23" t="s">
        <v>683</v>
      </c>
      <c r="U153" s="61" t="s">
        <v>169</v>
      </c>
      <c r="V153" s="62">
        <v>15291600015</v>
      </c>
      <c r="W153" s="15" t="s">
        <v>131</v>
      </c>
      <c r="X153" s="15">
        <v>300</v>
      </c>
      <c r="Y153" s="15">
        <v>300</v>
      </c>
      <c r="Z153" s="23"/>
      <c r="AA153" s="70"/>
      <c r="AB153" s="70"/>
      <c r="AC153" s="70">
        <v>69</v>
      </c>
      <c r="AD153" s="70">
        <v>10</v>
      </c>
      <c r="AE153" s="57" t="s">
        <v>132</v>
      </c>
      <c r="AF153" s="23" t="s">
        <v>133</v>
      </c>
      <c r="AG153" s="23" t="s">
        <v>133</v>
      </c>
      <c r="AH153" s="57" t="s">
        <v>132</v>
      </c>
      <c r="AI153" s="90" t="s">
        <v>480</v>
      </c>
      <c r="AJ153" s="90" t="s">
        <v>133</v>
      </c>
      <c r="AK153" s="90" t="s">
        <v>480</v>
      </c>
    </row>
    <row r="154" s="2" customFormat="1" ht="72" customHeight="1" spans="1:37">
      <c r="A154" s="30">
        <v>94</v>
      </c>
      <c r="B154" s="27"/>
      <c r="C154" s="23" t="s">
        <v>688</v>
      </c>
      <c r="D154" s="24" t="s">
        <v>689</v>
      </c>
      <c r="E154" s="23" t="s">
        <v>116</v>
      </c>
      <c r="F154" s="31" t="s">
        <v>690</v>
      </c>
      <c r="G154" s="32"/>
      <c r="H154" s="24" t="s">
        <v>691</v>
      </c>
      <c r="I154" s="23" t="s">
        <v>682</v>
      </c>
      <c r="J154" s="24" t="s">
        <v>691</v>
      </c>
      <c r="K154" s="24" t="s">
        <v>689</v>
      </c>
      <c r="L154" s="51" t="s">
        <v>120</v>
      </c>
      <c r="M154" s="51" t="s">
        <v>121</v>
      </c>
      <c r="N154" s="27" t="s">
        <v>471</v>
      </c>
      <c r="O154" s="85" t="s">
        <v>487</v>
      </c>
      <c r="P154" s="51" t="s">
        <v>692</v>
      </c>
      <c r="Q154" s="51" t="s">
        <v>193</v>
      </c>
      <c r="R154" s="57" t="s">
        <v>126</v>
      </c>
      <c r="S154" s="23" t="s">
        <v>168</v>
      </c>
      <c r="T154" s="23" t="s">
        <v>683</v>
      </c>
      <c r="U154" s="61" t="s">
        <v>169</v>
      </c>
      <c r="V154" s="62">
        <v>15291600015</v>
      </c>
      <c r="W154" s="15" t="s">
        <v>131</v>
      </c>
      <c r="X154" s="15">
        <v>70</v>
      </c>
      <c r="Y154" s="15">
        <v>70</v>
      </c>
      <c r="Z154" s="23"/>
      <c r="AA154" s="70"/>
      <c r="AB154" s="70"/>
      <c r="AC154" s="70">
        <v>224</v>
      </c>
      <c r="AD154" s="70">
        <v>61</v>
      </c>
      <c r="AE154" s="57" t="s">
        <v>132</v>
      </c>
      <c r="AF154" s="23" t="s">
        <v>133</v>
      </c>
      <c r="AG154" s="23" t="s">
        <v>132</v>
      </c>
      <c r="AH154" s="57" t="s">
        <v>132</v>
      </c>
      <c r="AI154" s="90" t="s">
        <v>480</v>
      </c>
      <c r="AJ154" s="90" t="s">
        <v>133</v>
      </c>
      <c r="AK154" s="90" t="s">
        <v>480</v>
      </c>
    </row>
    <row r="155" s="2" customFormat="1" ht="93" customHeight="1" spans="1:37">
      <c r="A155" s="30">
        <v>95</v>
      </c>
      <c r="B155" s="15"/>
      <c r="C155" s="23" t="s">
        <v>693</v>
      </c>
      <c r="D155" s="24" t="s">
        <v>694</v>
      </c>
      <c r="E155" s="23" t="s">
        <v>178</v>
      </c>
      <c r="F155" s="31" t="s">
        <v>442</v>
      </c>
      <c r="G155" s="32"/>
      <c r="H155" s="24" t="s">
        <v>695</v>
      </c>
      <c r="I155" s="23" t="s">
        <v>682</v>
      </c>
      <c r="J155" s="24" t="s">
        <v>695</v>
      </c>
      <c r="K155" s="24" t="s">
        <v>694</v>
      </c>
      <c r="L155" s="51" t="s">
        <v>120</v>
      </c>
      <c r="M155" s="51" t="s">
        <v>121</v>
      </c>
      <c r="N155" s="27" t="s">
        <v>222</v>
      </c>
      <c r="O155" s="85" t="s">
        <v>487</v>
      </c>
      <c r="P155" s="51" t="s">
        <v>590</v>
      </c>
      <c r="Q155" s="51" t="s">
        <v>193</v>
      </c>
      <c r="R155" s="57" t="s">
        <v>126</v>
      </c>
      <c r="S155" s="42" t="s">
        <v>168</v>
      </c>
      <c r="T155" s="36" t="s">
        <v>368</v>
      </c>
      <c r="U155" s="61" t="s">
        <v>169</v>
      </c>
      <c r="V155" s="62">
        <v>15291600015</v>
      </c>
      <c r="W155" s="15" t="s">
        <v>131</v>
      </c>
      <c r="X155" s="15">
        <v>150</v>
      </c>
      <c r="Y155" s="70"/>
      <c r="Z155" s="49"/>
      <c r="AA155" s="70">
        <v>150</v>
      </c>
      <c r="AB155" s="70"/>
      <c r="AC155" s="70">
        <v>421</v>
      </c>
      <c r="AD155" s="70">
        <v>72</v>
      </c>
      <c r="AE155" s="57" t="s">
        <v>132</v>
      </c>
      <c r="AF155" s="23" t="s">
        <v>133</v>
      </c>
      <c r="AG155" s="23" t="s">
        <v>132</v>
      </c>
      <c r="AH155" s="57" t="s">
        <v>132</v>
      </c>
      <c r="AI155" s="90" t="s">
        <v>480</v>
      </c>
      <c r="AJ155" s="90" t="s">
        <v>133</v>
      </c>
      <c r="AK155" s="90" t="s">
        <v>480</v>
      </c>
    </row>
    <row r="156" s="2" customFormat="1" ht="71" customHeight="1" spans="1:37">
      <c r="A156" s="30">
        <v>96</v>
      </c>
      <c r="B156" s="27"/>
      <c r="C156" s="23" t="s">
        <v>696</v>
      </c>
      <c r="D156" s="24" t="s">
        <v>697</v>
      </c>
      <c r="E156" s="23" t="s">
        <v>116</v>
      </c>
      <c r="F156" s="31" t="s">
        <v>179</v>
      </c>
      <c r="G156" s="32"/>
      <c r="H156" s="24" t="s">
        <v>698</v>
      </c>
      <c r="I156" s="23" t="s">
        <v>682</v>
      </c>
      <c r="J156" s="24" t="s">
        <v>698</v>
      </c>
      <c r="K156" s="24" t="s">
        <v>697</v>
      </c>
      <c r="L156" s="51" t="s">
        <v>120</v>
      </c>
      <c r="M156" s="51" t="s">
        <v>121</v>
      </c>
      <c r="N156" s="27" t="s">
        <v>699</v>
      </c>
      <c r="O156" s="85" t="s">
        <v>487</v>
      </c>
      <c r="P156" s="51" t="s">
        <v>700</v>
      </c>
      <c r="Q156" s="51" t="s">
        <v>193</v>
      </c>
      <c r="R156" s="57" t="s">
        <v>126</v>
      </c>
      <c r="S156" s="23" t="s">
        <v>183</v>
      </c>
      <c r="T156" s="89" t="s">
        <v>488</v>
      </c>
      <c r="U156" s="51" t="s">
        <v>184</v>
      </c>
      <c r="V156" s="58" t="s">
        <v>185</v>
      </c>
      <c r="W156" s="15" t="s">
        <v>131</v>
      </c>
      <c r="X156" s="15">
        <v>20</v>
      </c>
      <c r="Y156" s="15"/>
      <c r="Z156" s="23"/>
      <c r="AA156" s="70">
        <v>20</v>
      </c>
      <c r="AB156" s="70"/>
      <c r="AC156" s="70">
        <v>404</v>
      </c>
      <c r="AD156" s="70">
        <v>173</v>
      </c>
      <c r="AE156" s="57" t="s">
        <v>132</v>
      </c>
      <c r="AF156" s="23" t="s">
        <v>133</v>
      </c>
      <c r="AG156" s="23" t="s">
        <v>133</v>
      </c>
      <c r="AH156" s="57" t="s">
        <v>132</v>
      </c>
      <c r="AI156" s="90" t="s">
        <v>480</v>
      </c>
      <c r="AJ156" s="90" t="s">
        <v>133</v>
      </c>
      <c r="AK156" s="90" t="s">
        <v>480</v>
      </c>
    </row>
    <row r="157" s="2" customFormat="1" ht="63" customHeight="1" spans="1:37">
      <c r="A157" s="30">
        <v>97</v>
      </c>
      <c r="B157" s="27"/>
      <c r="C157" s="23" t="s">
        <v>701</v>
      </c>
      <c r="D157" s="24" t="s">
        <v>702</v>
      </c>
      <c r="E157" s="23" t="s">
        <v>116</v>
      </c>
      <c r="F157" s="31" t="s">
        <v>703</v>
      </c>
      <c r="G157" s="32"/>
      <c r="H157" s="24" t="s">
        <v>704</v>
      </c>
      <c r="I157" s="23" t="s">
        <v>682</v>
      </c>
      <c r="J157" s="24" t="s">
        <v>704</v>
      </c>
      <c r="K157" s="24" t="s">
        <v>702</v>
      </c>
      <c r="L157" s="51" t="s">
        <v>120</v>
      </c>
      <c r="M157" s="51" t="s">
        <v>121</v>
      </c>
      <c r="N157" s="27" t="s">
        <v>534</v>
      </c>
      <c r="O157" s="85" t="s">
        <v>487</v>
      </c>
      <c r="P157" s="51" t="s">
        <v>141</v>
      </c>
      <c r="Q157" s="51" t="s">
        <v>193</v>
      </c>
      <c r="R157" s="57" t="s">
        <v>126</v>
      </c>
      <c r="S157" s="23" t="s">
        <v>150</v>
      </c>
      <c r="T157" s="23" t="s">
        <v>683</v>
      </c>
      <c r="U157" s="23" t="s">
        <v>151</v>
      </c>
      <c r="V157" s="58" t="s">
        <v>152</v>
      </c>
      <c r="W157" s="15" t="s">
        <v>131</v>
      </c>
      <c r="X157" s="15">
        <v>30</v>
      </c>
      <c r="Y157" s="15">
        <v>30</v>
      </c>
      <c r="Z157" s="23"/>
      <c r="AA157" s="70"/>
      <c r="AB157" s="70"/>
      <c r="AC157" s="70">
        <v>26</v>
      </c>
      <c r="AD157" s="70">
        <v>2</v>
      </c>
      <c r="AE157" s="57" t="s">
        <v>132</v>
      </c>
      <c r="AF157" s="23" t="s">
        <v>133</v>
      </c>
      <c r="AG157" s="23" t="s">
        <v>133</v>
      </c>
      <c r="AH157" s="57" t="s">
        <v>132</v>
      </c>
      <c r="AI157" s="90" t="s">
        <v>480</v>
      </c>
      <c r="AJ157" s="90" t="s">
        <v>133</v>
      </c>
      <c r="AK157" s="90" t="s">
        <v>480</v>
      </c>
    </row>
    <row r="158" s="2" customFormat="1" ht="63" customHeight="1" spans="1:37">
      <c r="A158" s="30">
        <v>98</v>
      </c>
      <c r="B158" s="27"/>
      <c r="C158" s="23" t="s">
        <v>705</v>
      </c>
      <c r="D158" s="24" t="s">
        <v>706</v>
      </c>
      <c r="E158" s="23" t="s">
        <v>116</v>
      </c>
      <c r="F158" s="31" t="s">
        <v>256</v>
      </c>
      <c r="G158" s="32"/>
      <c r="H158" s="24" t="s">
        <v>707</v>
      </c>
      <c r="I158" s="23" t="s">
        <v>682</v>
      </c>
      <c r="J158" s="24" t="s">
        <v>707</v>
      </c>
      <c r="K158" s="24" t="s">
        <v>706</v>
      </c>
      <c r="L158" s="51" t="s">
        <v>120</v>
      </c>
      <c r="M158" s="51" t="s">
        <v>121</v>
      </c>
      <c r="N158" s="27" t="s">
        <v>708</v>
      </c>
      <c r="O158" s="85" t="s">
        <v>487</v>
      </c>
      <c r="P158" s="51" t="s">
        <v>709</v>
      </c>
      <c r="Q158" s="51" t="s">
        <v>193</v>
      </c>
      <c r="R158" s="57" t="s">
        <v>126</v>
      </c>
      <c r="S158" s="23" t="s">
        <v>150</v>
      </c>
      <c r="T158" s="23" t="s">
        <v>683</v>
      </c>
      <c r="U158" s="23" t="s">
        <v>151</v>
      </c>
      <c r="V158" s="58" t="s">
        <v>152</v>
      </c>
      <c r="W158" s="15" t="s">
        <v>131</v>
      </c>
      <c r="X158" s="15">
        <v>60</v>
      </c>
      <c r="Y158" s="15"/>
      <c r="Z158" s="23"/>
      <c r="AA158" s="70">
        <v>60</v>
      </c>
      <c r="AB158" s="70"/>
      <c r="AC158" s="70">
        <v>195</v>
      </c>
      <c r="AD158" s="70">
        <v>85</v>
      </c>
      <c r="AE158" s="57" t="s">
        <v>132</v>
      </c>
      <c r="AF158" s="23" t="s">
        <v>133</v>
      </c>
      <c r="AG158" s="23" t="s">
        <v>133</v>
      </c>
      <c r="AH158" s="57" t="s">
        <v>132</v>
      </c>
      <c r="AI158" s="90" t="s">
        <v>480</v>
      </c>
      <c r="AJ158" s="90" t="s">
        <v>133</v>
      </c>
      <c r="AK158" s="90" t="s">
        <v>480</v>
      </c>
    </row>
    <row r="159" s="2" customFormat="1" ht="81" customHeight="1" spans="1:37">
      <c r="A159" s="30">
        <v>99</v>
      </c>
      <c r="B159" s="27"/>
      <c r="C159" s="23" t="s">
        <v>710</v>
      </c>
      <c r="D159" s="24" t="s">
        <v>711</v>
      </c>
      <c r="E159" s="23" t="s">
        <v>178</v>
      </c>
      <c r="F159" s="41" t="s">
        <v>241</v>
      </c>
      <c r="G159" s="42"/>
      <c r="H159" s="24" t="s">
        <v>712</v>
      </c>
      <c r="I159" s="23" t="s">
        <v>682</v>
      </c>
      <c r="J159" s="24" t="s">
        <v>712</v>
      </c>
      <c r="K159" s="24" t="s">
        <v>711</v>
      </c>
      <c r="L159" s="51" t="s">
        <v>120</v>
      </c>
      <c r="M159" s="51" t="s">
        <v>121</v>
      </c>
      <c r="N159" s="27" t="s">
        <v>471</v>
      </c>
      <c r="O159" s="85" t="s">
        <v>487</v>
      </c>
      <c r="P159" s="51" t="s">
        <v>713</v>
      </c>
      <c r="Q159" s="51" t="s">
        <v>193</v>
      </c>
      <c r="R159" s="57" t="s">
        <v>126</v>
      </c>
      <c r="S159" s="42" t="s">
        <v>245</v>
      </c>
      <c r="T159" s="23" t="s">
        <v>683</v>
      </c>
      <c r="U159" s="23" t="s">
        <v>246</v>
      </c>
      <c r="V159" s="15">
        <v>13399269997</v>
      </c>
      <c r="W159" s="15" t="s">
        <v>131</v>
      </c>
      <c r="X159" s="53">
        <v>70</v>
      </c>
      <c r="Y159" s="53">
        <v>70</v>
      </c>
      <c r="Z159" s="49"/>
      <c r="AA159" s="70"/>
      <c r="AB159" s="70"/>
      <c r="AC159" s="70">
        <v>133</v>
      </c>
      <c r="AD159" s="70">
        <v>45</v>
      </c>
      <c r="AE159" s="57" t="s">
        <v>132</v>
      </c>
      <c r="AF159" s="23" t="s">
        <v>133</v>
      </c>
      <c r="AG159" s="49" t="s">
        <v>132</v>
      </c>
      <c r="AH159" s="57" t="s">
        <v>132</v>
      </c>
      <c r="AI159" s="90" t="s">
        <v>480</v>
      </c>
      <c r="AJ159" s="90" t="s">
        <v>133</v>
      </c>
      <c r="AK159" s="90" t="s">
        <v>480</v>
      </c>
    </row>
    <row r="160" s="2" customFormat="1" ht="81" customHeight="1" spans="1:37">
      <c r="A160" s="30">
        <v>100</v>
      </c>
      <c r="B160" s="27"/>
      <c r="C160" s="23" t="s">
        <v>714</v>
      </c>
      <c r="D160" s="24" t="s">
        <v>715</v>
      </c>
      <c r="E160" s="23" t="s">
        <v>116</v>
      </c>
      <c r="F160" s="31" t="s">
        <v>716</v>
      </c>
      <c r="G160" s="32"/>
      <c r="H160" s="24" t="s">
        <v>717</v>
      </c>
      <c r="I160" s="23" t="s">
        <v>682</v>
      </c>
      <c r="J160" s="24" t="s">
        <v>717</v>
      </c>
      <c r="K160" s="24" t="s">
        <v>715</v>
      </c>
      <c r="L160" s="51" t="s">
        <v>120</v>
      </c>
      <c r="M160" s="51" t="s">
        <v>121</v>
      </c>
      <c r="N160" s="27" t="s">
        <v>534</v>
      </c>
      <c r="O160" s="85" t="s">
        <v>487</v>
      </c>
      <c r="P160" s="51" t="s">
        <v>718</v>
      </c>
      <c r="Q160" s="51" t="s">
        <v>193</v>
      </c>
      <c r="R160" s="57" t="s">
        <v>126</v>
      </c>
      <c r="S160" s="23" t="s">
        <v>245</v>
      </c>
      <c r="T160" s="23" t="s">
        <v>683</v>
      </c>
      <c r="U160" s="23" t="s">
        <v>246</v>
      </c>
      <c r="V160" s="15">
        <v>13399269997</v>
      </c>
      <c r="W160" s="15" t="s">
        <v>131</v>
      </c>
      <c r="X160" s="53">
        <v>30</v>
      </c>
      <c r="Y160" s="53">
        <v>30</v>
      </c>
      <c r="Z160" s="23"/>
      <c r="AA160" s="70"/>
      <c r="AB160" s="70"/>
      <c r="AC160" s="70">
        <v>278</v>
      </c>
      <c r="AD160" s="70">
        <v>88</v>
      </c>
      <c r="AE160" s="57" t="s">
        <v>132</v>
      </c>
      <c r="AF160" s="23" t="s">
        <v>133</v>
      </c>
      <c r="AG160" s="23" t="s">
        <v>132</v>
      </c>
      <c r="AH160" s="57" t="s">
        <v>132</v>
      </c>
      <c r="AI160" s="90" t="s">
        <v>480</v>
      </c>
      <c r="AJ160" s="90" t="s">
        <v>133</v>
      </c>
      <c r="AK160" s="90" t="s">
        <v>480</v>
      </c>
    </row>
    <row r="161" s="2" customFormat="1" ht="66" customHeight="1" spans="1:37">
      <c r="A161" s="30">
        <v>101</v>
      </c>
      <c r="B161" s="27"/>
      <c r="C161" s="23" t="s">
        <v>719</v>
      </c>
      <c r="D161" s="24" t="s">
        <v>720</v>
      </c>
      <c r="E161" s="23" t="s">
        <v>116</v>
      </c>
      <c r="F161" s="31" t="s">
        <v>721</v>
      </c>
      <c r="G161" s="32"/>
      <c r="H161" s="24" t="s">
        <v>722</v>
      </c>
      <c r="I161" s="23" t="s">
        <v>682</v>
      </c>
      <c r="J161" s="24" t="s">
        <v>722</v>
      </c>
      <c r="K161" s="24" t="s">
        <v>720</v>
      </c>
      <c r="L161" s="51" t="s">
        <v>120</v>
      </c>
      <c r="M161" s="51" t="s">
        <v>121</v>
      </c>
      <c r="N161" s="27" t="s">
        <v>465</v>
      </c>
      <c r="O161" s="85" t="s">
        <v>487</v>
      </c>
      <c r="P161" s="51" t="s">
        <v>723</v>
      </c>
      <c r="Q161" s="51" t="s">
        <v>193</v>
      </c>
      <c r="R161" s="57" t="s">
        <v>126</v>
      </c>
      <c r="S161" s="23" t="s">
        <v>150</v>
      </c>
      <c r="T161" s="23" t="s">
        <v>683</v>
      </c>
      <c r="U161" s="23" t="s">
        <v>151</v>
      </c>
      <c r="V161" s="58" t="s">
        <v>152</v>
      </c>
      <c r="W161" s="15" t="s">
        <v>131</v>
      </c>
      <c r="X161" s="15">
        <v>100</v>
      </c>
      <c r="Y161" s="15">
        <v>100</v>
      </c>
      <c r="Z161" s="23"/>
      <c r="AA161" s="70"/>
      <c r="AB161" s="70"/>
      <c r="AC161" s="70">
        <v>126</v>
      </c>
      <c r="AD161" s="70">
        <v>21</v>
      </c>
      <c r="AE161" s="57" t="s">
        <v>132</v>
      </c>
      <c r="AF161" s="23" t="s">
        <v>133</v>
      </c>
      <c r="AG161" s="23" t="s">
        <v>133</v>
      </c>
      <c r="AH161" s="57" t="s">
        <v>132</v>
      </c>
      <c r="AI161" s="90" t="s">
        <v>480</v>
      </c>
      <c r="AJ161" s="90" t="s">
        <v>133</v>
      </c>
      <c r="AK161" s="90" t="s">
        <v>480</v>
      </c>
    </row>
    <row r="162" s="2" customFormat="1" ht="93" customHeight="1" spans="1:37">
      <c r="A162" s="30">
        <v>102</v>
      </c>
      <c r="B162" s="15"/>
      <c r="C162" s="23" t="s">
        <v>724</v>
      </c>
      <c r="D162" s="24" t="s">
        <v>725</v>
      </c>
      <c r="E162" s="23" t="s">
        <v>116</v>
      </c>
      <c r="F162" s="31" t="s">
        <v>442</v>
      </c>
      <c r="G162" s="32"/>
      <c r="H162" s="24" t="s">
        <v>726</v>
      </c>
      <c r="I162" s="23" t="s">
        <v>682</v>
      </c>
      <c r="J162" s="24" t="s">
        <v>726</v>
      </c>
      <c r="K162" s="24" t="s">
        <v>725</v>
      </c>
      <c r="L162" s="51" t="s">
        <v>120</v>
      </c>
      <c r="M162" s="51" t="s">
        <v>121</v>
      </c>
      <c r="N162" s="27" t="s">
        <v>664</v>
      </c>
      <c r="O162" s="85" t="s">
        <v>487</v>
      </c>
      <c r="P162" s="51" t="s">
        <v>175</v>
      </c>
      <c r="Q162" s="51" t="s">
        <v>193</v>
      </c>
      <c r="R162" s="57" t="s">
        <v>126</v>
      </c>
      <c r="S162" s="23" t="s">
        <v>168</v>
      </c>
      <c r="T162" s="89" t="s">
        <v>488</v>
      </c>
      <c r="U162" s="61" t="s">
        <v>169</v>
      </c>
      <c r="V162" s="62">
        <v>15291600015</v>
      </c>
      <c r="W162" s="15" t="s">
        <v>131</v>
      </c>
      <c r="X162" s="15">
        <v>10</v>
      </c>
      <c r="Y162" s="15"/>
      <c r="Z162" s="49"/>
      <c r="AA162" s="70">
        <v>10</v>
      </c>
      <c r="AB162" s="70"/>
      <c r="AC162" s="70">
        <v>66</v>
      </c>
      <c r="AD162" s="70">
        <v>12</v>
      </c>
      <c r="AE162" s="57" t="s">
        <v>132</v>
      </c>
      <c r="AF162" s="23" t="s">
        <v>133</v>
      </c>
      <c r="AG162" s="23" t="s">
        <v>132</v>
      </c>
      <c r="AH162" s="57" t="s">
        <v>132</v>
      </c>
      <c r="AI162" s="90" t="s">
        <v>480</v>
      </c>
      <c r="AJ162" s="90" t="s">
        <v>133</v>
      </c>
      <c r="AK162" s="90" t="s">
        <v>480</v>
      </c>
    </row>
    <row r="163" s="2" customFormat="1" ht="37.5" spans="1:37">
      <c r="A163" s="30"/>
      <c r="B163" s="27" t="s">
        <v>51</v>
      </c>
      <c r="C163" s="23"/>
      <c r="D163" s="24"/>
      <c r="E163" s="24"/>
      <c r="F163" s="79"/>
      <c r="G163" s="80"/>
      <c r="H163" s="24"/>
      <c r="I163" s="23"/>
      <c r="J163" s="24"/>
      <c r="K163" s="24"/>
      <c r="L163" s="24"/>
      <c r="M163" s="24"/>
      <c r="N163" s="76"/>
      <c r="O163" s="24"/>
      <c r="P163" s="24"/>
      <c r="Q163" s="24"/>
      <c r="R163" s="24"/>
      <c r="S163" s="23"/>
      <c r="T163" s="23"/>
      <c r="U163" s="56"/>
      <c r="V163" s="15"/>
      <c r="W163" s="15"/>
      <c r="X163" s="15">
        <f>SUM(X164:X165)</f>
        <v>67</v>
      </c>
      <c r="Y163" s="15">
        <f>SUM(Y164:Y165)</f>
        <v>50</v>
      </c>
      <c r="Z163" s="15"/>
      <c r="AA163" s="15">
        <f>SUM(AA164:AA165)</f>
        <v>17</v>
      </c>
      <c r="AB163" s="70"/>
      <c r="AC163" s="70"/>
      <c r="AD163" s="70"/>
      <c r="AE163" s="23"/>
      <c r="AF163" s="23"/>
      <c r="AG163" s="23"/>
      <c r="AH163" s="23"/>
      <c r="AI163" s="23"/>
      <c r="AJ163" s="23"/>
      <c r="AK163" s="23"/>
    </row>
    <row r="164" s="2" customFormat="1" ht="61" customHeight="1" spans="1:37">
      <c r="A164" s="30">
        <v>103</v>
      </c>
      <c r="B164" s="27"/>
      <c r="C164" s="23" t="s">
        <v>727</v>
      </c>
      <c r="D164" s="24" t="s">
        <v>728</v>
      </c>
      <c r="E164" s="23" t="s">
        <v>178</v>
      </c>
      <c r="F164" s="31" t="s">
        <v>302</v>
      </c>
      <c r="G164" s="32"/>
      <c r="H164" s="24" t="s">
        <v>729</v>
      </c>
      <c r="I164" s="23" t="s">
        <v>730</v>
      </c>
      <c r="J164" s="24" t="s">
        <v>729</v>
      </c>
      <c r="K164" s="24" t="s">
        <v>728</v>
      </c>
      <c r="L164" s="51" t="s">
        <v>120</v>
      </c>
      <c r="M164" s="51" t="s">
        <v>121</v>
      </c>
      <c r="N164" s="27" t="s">
        <v>522</v>
      </c>
      <c r="O164" s="85" t="s">
        <v>487</v>
      </c>
      <c r="P164" s="51" t="s">
        <v>723</v>
      </c>
      <c r="Q164" s="51" t="s">
        <v>193</v>
      </c>
      <c r="R164" s="57" t="s">
        <v>126</v>
      </c>
      <c r="S164" s="23" t="s">
        <v>245</v>
      </c>
      <c r="T164" s="23" t="s">
        <v>128</v>
      </c>
      <c r="U164" s="23" t="s">
        <v>246</v>
      </c>
      <c r="V164" s="15">
        <v>13399269997</v>
      </c>
      <c r="W164" s="15" t="s">
        <v>131</v>
      </c>
      <c r="X164" s="15">
        <v>50</v>
      </c>
      <c r="Y164" s="15">
        <v>50</v>
      </c>
      <c r="Z164" s="23"/>
      <c r="AA164" s="70"/>
      <c r="AB164" s="70"/>
      <c r="AC164" s="70">
        <v>57</v>
      </c>
      <c r="AD164" s="70">
        <v>21</v>
      </c>
      <c r="AE164" s="57" t="s">
        <v>132</v>
      </c>
      <c r="AF164" s="23" t="s">
        <v>133</v>
      </c>
      <c r="AG164" s="23" t="s">
        <v>133</v>
      </c>
      <c r="AH164" s="57" t="s">
        <v>132</v>
      </c>
      <c r="AI164" s="90" t="s">
        <v>480</v>
      </c>
      <c r="AJ164" s="90" t="s">
        <v>133</v>
      </c>
      <c r="AK164" s="90" t="s">
        <v>480</v>
      </c>
    </row>
    <row r="165" s="2" customFormat="1" ht="61" customHeight="1" spans="1:37">
      <c r="A165" s="30">
        <v>104</v>
      </c>
      <c r="B165" s="27"/>
      <c r="C165" s="23" t="s">
        <v>731</v>
      </c>
      <c r="D165" s="33" t="s">
        <v>732</v>
      </c>
      <c r="E165" s="23" t="s">
        <v>178</v>
      </c>
      <c r="F165" s="31" t="s">
        <v>366</v>
      </c>
      <c r="G165" s="32"/>
      <c r="H165" s="24" t="s">
        <v>733</v>
      </c>
      <c r="I165" s="23" t="s">
        <v>730</v>
      </c>
      <c r="J165" s="24" t="s">
        <v>733</v>
      </c>
      <c r="K165" s="33" t="s">
        <v>732</v>
      </c>
      <c r="L165" s="51" t="s">
        <v>120</v>
      </c>
      <c r="M165" s="51" t="s">
        <v>121</v>
      </c>
      <c r="N165" s="27" t="s">
        <v>486</v>
      </c>
      <c r="O165" s="85" t="s">
        <v>487</v>
      </c>
      <c r="P165" s="51" t="s">
        <v>734</v>
      </c>
      <c r="Q165" s="51" t="s">
        <v>193</v>
      </c>
      <c r="R165" s="57" t="s">
        <v>126</v>
      </c>
      <c r="S165" s="23" t="s">
        <v>316</v>
      </c>
      <c r="T165" s="89" t="s">
        <v>488</v>
      </c>
      <c r="U165" s="23" t="s">
        <v>317</v>
      </c>
      <c r="V165" s="58" t="s">
        <v>318</v>
      </c>
      <c r="W165" s="15" t="s">
        <v>131</v>
      </c>
      <c r="X165" s="15">
        <v>17</v>
      </c>
      <c r="Y165" s="15"/>
      <c r="Z165" s="23"/>
      <c r="AA165" s="70">
        <v>17</v>
      </c>
      <c r="AB165" s="70"/>
      <c r="AC165" s="70">
        <v>110</v>
      </c>
      <c r="AD165" s="70">
        <v>17</v>
      </c>
      <c r="AE165" s="57" t="s">
        <v>132</v>
      </c>
      <c r="AF165" s="23" t="s">
        <v>133</v>
      </c>
      <c r="AG165" s="23" t="s">
        <v>133</v>
      </c>
      <c r="AH165" s="57" t="s">
        <v>132</v>
      </c>
      <c r="AI165" s="90" t="s">
        <v>480</v>
      </c>
      <c r="AJ165" s="90" t="s">
        <v>133</v>
      </c>
      <c r="AK165" s="90" t="s">
        <v>480</v>
      </c>
    </row>
    <row r="166" s="2" customFormat="1" ht="37.5" spans="1:37">
      <c r="A166" s="30"/>
      <c r="B166" s="27" t="s">
        <v>52</v>
      </c>
      <c r="C166" s="23"/>
      <c r="D166" s="24"/>
      <c r="E166" s="24"/>
      <c r="F166" s="25"/>
      <c r="G166" s="26"/>
      <c r="H166" s="24"/>
      <c r="I166" s="23"/>
      <c r="J166" s="24"/>
      <c r="K166" s="24"/>
      <c r="L166" s="24"/>
      <c r="M166" s="24"/>
      <c r="N166" s="15"/>
      <c r="O166" s="24"/>
      <c r="P166" s="24"/>
      <c r="Q166" s="24"/>
      <c r="R166" s="24"/>
      <c r="S166" s="23"/>
      <c r="T166" s="23"/>
      <c r="U166" s="56"/>
      <c r="V166" s="15"/>
      <c r="W166" s="15"/>
      <c r="X166" s="15">
        <f>SUM(X167:X176)</f>
        <v>639</v>
      </c>
      <c r="Y166" s="15">
        <f>SUM(Y167:Y176)</f>
        <v>539</v>
      </c>
      <c r="Z166" s="15"/>
      <c r="AA166" s="15">
        <f>SUM(AA167:AA176)</f>
        <v>100</v>
      </c>
      <c r="AB166" s="15">
        <f>SUM(AB167:AB176)</f>
        <v>0</v>
      </c>
      <c r="AC166" s="70"/>
      <c r="AD166" s="70"/>
      <c r="AE166" s="15"/>
      <c r="AF166" s="15"/>
      <c r="AG166" s="15"/>
      <c r="AH166" s="15"/>
      <c r="AI166" s="15"/>
      <c r="AJ166" s="15"/>
      <c r="AK166" s="15"/>
    </row>
    <row r="167" s="2" customFormat="1" ht="69" customHeight="1" spans="1:37">
      <c r="A167" s="30">
        <v>105</v>
      </c>
      <c r="B167" s="27"/>
      <c r="C167" s="23" t="s">
        <v>735</v>
      </c>
      <c r="D167" s="24" t="s">
        <v>736</v>
      </c>
      <c r="E167" s="23" t="s">
        <v>116</v>
      </c>
      <c r="F167" s="31" t="s">
        <v>737</v>
      </c>
      <c r="G167" s="32"/>
      <c r="H167" s="24" t="s">
        <v>738</v>
      </c>
      <c r="I167" s="23" t="s">
        <v>739</v>
      </c>
      <c r="J167" s="24" t="s">
        <v>738</v>
      </c>
      <c r="K167" s="24" t="s">
        <v>736</v>
      </c>
      <c r="L167" s="51" t="s">
        <v>120</v>
      </c>
      <c r="M167" s="51" t="s">
        <v>121</v>
      </c>
      <c r="N167" s="27" t="s">
        <v>331</v>
      </c>
      <c r="O167" s="85" t="s">
        <v>487</v>
      </c>
      <c r="P167" s="51" t="s">
        <v>740</v>
      </c>
      <c r="Q167" s="51" t="s">
        <v>193</v>
      </c>
      <c r="R167" s="57" t="s">
        <v>126</v>
      </c>
      <c r="S167" s="42" t="s">
        <v>741</v>
      </c>
      <c r="T167" s="23" t="s">
        <v>741</v>
      </c>
      <c r="U167" s="23" t="s">
        <v>742</v>
      </c>
      <c r="V167" s="15">
        <v>15891668230</v>
      </c>
      <c r="W167" s="15" t="s">
        <v>131</v>
      </c>
      <c r="X167" s="88">
        <v>165</v>
      </c>
      <c r="Y167" s="88">
        <v>165</v>
      </c>
      <c r="Z167" s="23"/>
      <c r="AA167" s="70"/>
      <c r="AB167" s="70"/>
      <c r="AC167" s="70">
        <v>18300</v>
      </c>
      <c r="AD167" s="70">
        <v>1556</v>
      </c>
      <c r="AE167" s="57" t="s">
        <v>133</v>
      </c>
      <c r="AF167" s="23" t="s">
        <v>133</v>
      </c>
      <c r="AG167" s="23" t="s">
        <v>133</v>
      </c>
      <c r="AH167" s="57" t="s">
        <v>132</v>
      </c>
      <c r="AI167" s="90" t="s">
        <v>480</v>
      </c>
      <c r="AJ167" s="90" t="s">
        <v>133</v>
      </c>
      <c r="AK167" s="90" t="s">
        <v>480</v>
      </c>
    </row>
    <row r="168" s="2" customFormat="1" ht="56" customHeight="1" spans="1:37">
      <c r="A168" s="30">
        <v>106</v>
      </c>
      <c r="B168" s="27"/>
      <c r="C168" s="23" t="s">
        <v>743</v>
      </c>
      <c r="D168" s="24" t="s">
        <v>744</v>
      </c>
      <c r="E168" s="23" t="s">
        <v>116</v>
      </c>
      <c r="F168" s="31" t="s">
        <v>179</v>
      </c>
      <c r="G168" s="32"/>
      <c r="H168" s="24" t="s">
        <v>745</v>
      </c>
      <c r="I168" s="23" t="s">
        <v>739</v>
      </c>
      <c r="J168" s="24" t="s">
        <v>745</v>
      </c>
      <c r="K168" s="24" t="s">
        <v>744</v>
      </c>
      <c r="L168" s="51" t="s">
        <v>120</v>
      </c>
      <c r="M168" s="51" t="s">
        <v>121</v>
      </c>
      <c r="N168" s="27" t="s">
        <v>534</v>
      </c>
      <c r="O168" s="85" t="s">
        <v>487</v>
      </c>
      <c r="P168" s="51" t="s">
        <v>700</v>
      </c>
      <c r="Q168" s="51" t="s">
        <v>193</v>
      </c>
      <c r="R168" s="57" t="s">
        <v>126</v>
      </c>
      <c r="S168" s="42" t="s">
        <v>183</v>
      </c>
      <c r="T168" s="23" t="s">
        <v>741</v>
      </c>
      <c r="U168" s="51" t="s">
        <v>184</v>
      </c>
      <c r="V168" s="58" t="s">
        <v>185</v>
      </c>
      <c r="W168" s="15" t="s">
        <v>131</v>
      </c>
      <c r="X168" s="88">
        <v>30</v>
      </c>
      <c r="Y168" s="88"/>
      <c r="Z168" s="23"/>
      <c r="AA168" s="70">
        <v>30</v>
      </c>
      <c r="AB168" s="70"/>
      <c r="AC168" s="70">
        <v>404</v>
      </c>
      <c r="AD168" s="70">
        <v>173</v>
      </c>
      <c r="AE168" s="57" t="s">
        <v>132</v>
      </c>
      <c r="AF168" s="23" t="s">
        <v>133</v>
      </c>
      <c r="AG168" s="23" t="s">
        <v>133</v>
      </c>
      <c r="AH168" s="57" t="s">
        <v>132</v>
      </c>
      <c r="AI168" s="90" t="s">
        <v>480</v>
      </c>
      <c r="AJ168" s="90" t="s">
        <v>133</v>
      </c>
      <c r="AK168" s="90" t="s">
        <v>480</v>
      </c>
    </row>
    <row r="169" s="2" customFormat="1" ht="64" customHeight="1" spans="1:37">
      <c r="A169" s="30">
        <v>107</v>
      </c>
      <c r="B169" s="27"/>
      <c r="C169" s="23" t="s">
        <v>746</v>
      </c>
      <c r="D169" s="81" t="s">
        <v>747</v>
      </c>
      <c r="E169" s="23" t="s">
        <v>178</v>
      </c>
      <c r="F169" s="31" t="s">
        <v>468</v>
      </c>
      <c r="G169" s="32"/>
      <c r="H169" s="24" t="s">
        <v>748</v>
      </c>
      <c r="I169" s="23" t="s">
        <v>739</v>
      </c>
      <c r="J169" s="24" t="s">
        <v>748</v>
      </c>
      <c r="K169" s="81" t="s">
        <v>747</v>
      </c>
      <c r="L169" s="51" t="s">
        <v>120</v>
      </c>
      <c r="M169" s="51" t="s">
        <v>121</v>
      </c>
      <c r="N169" s="27" t="s">
        <v>749</v>
      </c>
      <c r="O169" s="85" t="s">
        <v>487</v>
      </c>
      <c r="P169" s="51" t="s">
        <v>398</v>
      </c>
      <c r="Q169" s="51" t="s">
        <v>193</v>
      </c>
      <c r="R169" s="57" t="s">
        <v>126</v>
      </c>
      <c r="S169" s="23" t="s">
        <v>127</v>
      </c>
      <c r="T169" s="23" t="s">
        <v>741</v>
      </c>
      <c r="U169" s="51" t="s">
        <v>129</v>
      </c>
      <c r="V169" s="58" t="s">
        <v>130</v>
      </c>
      <c r="W169" s="15" t="s">
        <v>131</v>
      </c>
      <c r="X169" s="88">
        <v>24</v>
      </c>
      <c r="Y169" s="88">
        <v>24</v>
      </c>
      <c r="Z169" s="23"/>
      <c r="AA169" s="70"/>
      <c r="AB169" s="70"/>
      <c r="AC169" s="70">
        <v>165</v>
      </c>
      <c r="AD169" s="70">
        <v>31</v>
      </c>
      <c r="AE169" s="57" t="s">
        <v>132</v>
      </c>
      <c r="AF169" s="23" t="s">
        <v>133</v>
      </c>
      <c r="AG169" s="23" t="s">
        <v>132</v>
      </c>
      <c r="AH169" s="57" t="s">
        <v>132</v>
      </c>
      <c r="AI169" s="90" t="s">
        <v>480</v>
      </c>
      <c r="AJ169" s="90" t="s">
        <v>133</v>
      </c>
      <c r="AK169" s="90" t="s">
        <v>480</v>
      </c>
    </row>
    <row r="170" s="2" customFormat="1" ht="72" customHeight="1" spans="1:37">
      <c r="A170" s="30">
        <v>108</v>
      </c>
      <c r="B170" s="27"/>
      <c r="C170" s="23" t="s">
        <v>750</v>
      </c>
      <c r="D170" s="24" t="s">
        <v>751</v>
      </c>
      <c r="E170" s="23" t="s">
        <v>116</v>
      </c>
      <c r="F170" s="31" t="s">
        <v>752</v>
      </c>
      <c r="G170" s="32"/>
      <c r="H170" s="24" t="s">
        <v>753</v>
      </c>
      <c r="I170" s="23" t="s">
        <v>739</v>
      </c>
      <c r="J170" s="24" t="s">
        <v>753</v>
      </c>
      <c r="K170" s="24" t="s">
        <v>751</v>
      </c>
      <c r="L170" s="51" t="s">
        <v>120</v>
      </c>
      <c r="M170" s="51" t="s">
        <v>121</v>
      </c>
      <c r="N170" s="27" t="s">
        <v>471</v>
      </c>
      <c r="O170" s="85" t="s">
        <v>487</v>
      </c>
      <c r="P170" s="51" t="s">
        <v>634</v>
      </c>
      <c r="Q170" s="51" t="s">
        <v>193</v>
      </c>
      <c r="R170" s="57" t="s">
        <v>126</v>
      </c>
      <c r="S170" s="23" t="s">
        <v>245</v>
      </c>
      <c r="T170" s="23" t="s">
        <v>741</v>
      </c>
      <c r="U170" s="23" t="s">
        <v>246</v>
      </c>
      <c r="V170" s="15">
        <v>13399269997</v>
      </c>
      <c r="W170" s="15" t="s">
        <v>131</v>
      </c>
      <c r="X170" s="88">
        <v>70</v>
      </c>
      <c r="Y170" s="88">
        <v>70</v>
      </c>
      <c r="Z170" s="23"/>
      <c r="AA170" s="70"/>
      <c r="AB170" s="70"/>
      <c r="AC170" s="70">
        <v>626</v>
      </c>
      <c r="AD170" s="70">
        <v>124</v>
      </c>
      <c r="AE170" s="57" t="s">
        <v>132</v>
      </c>
      <c r="AF170" s="23" t="s">
        <v>133</v>
      </c>
      <c r="AG170" s="23" t="s">
        <v>133</v>
      </c>
      <c r="AH170" s="57" t="s">
        <v>132</v>
      </c>
      <c r="AI170" s="90" t="s">
        <v>480</v>
      </c>
      <c r="AJ170" s="90" t="s">
        <v>133</v>
      </c>
      <c r="AK170" s="90" t="s">
        <v>480</v>
      </c>
    </row>
    <row r="171" s="2" customFormat="1" ht="72" customHeight="1" spans="1:37">
      <c r="A171" s="30">
        <v>109</v>
      </c>
      <c r="B171" s="27"/>
      <c r="C171" s="23" t="s">
        <v>754</v>
      </c>
      <c r="D171" s="24" t="s">
        <v>755</v>
      </c>
      <c r="E171" s="23" t="s">
        <v>178</v>
      </c>
      <c r="F171" s="31" t="s">
        <v>442</v>
      </c>
      <c r="G171" s="32"/>
      <c r="H171" s="24" t="s">
        <v>756</v>
      </c>
      <c r="I171" s="23" t="s">
        <v>739</v>
      </c>
      <c r="J171" s="24" t="s">
        <v>756</v>
      </c>
      <c r="K171" s="24" t="s">
        <v>755</v>
      </c>
      <c r="L171" s="51" t="s">
        <v>120</v>
      </c>
      <c r="M171" s="51" t="s">
        <v>121</v>
      </c>
      <c r="N171" s="27" t="s">
        <v>534</v>
      </c>
      <c r="O171" s="85" t="s">
        <v>487</v>
      </c>
      <c r="P171" s="51" t="s">
        <v>590</v>
      </c>
      <c r="Q171" s="51" t="s">
        <v>193</v>
      </c>
      <c r="R171" s="57" t="s">
        <v>126</v>
      </c>
      <c r="S171" s="42" t="s">
        <v>168</v>
      </c>
      <c r="T171" s="23" t="s">
        <v>368</v>
      </c>
      <c r="U171" s="61" t="s">
        <v>169</v>
      </c>
      <c r="V171" s="62">
        <v>15291600015</v>
      </c>
      <c r="W171" s="15" t="s">
        <v>131</v>
      </c>
      <c r="X171" s="15">
        <v>30</v>
      </c>
      <c r="Y171" s="70"/>
      <c r="Z171" s="49"/>
      <c r="AA171" s="70">
        <v>30</v>
      </c>
      <c r="AB171" s="70"/>
      <c r="AC171" s="70">
        <v>421</v>
      </c>
      <c r="AD171" s="70">
        <v>72</v>
      </c>
      <c r="AE171" s="57" t="s">
        <v>132</v>
      </c>
      <c r="AF171" s="23" t="s">
        <v>133</v>
      </c>
      <c r="AG171" s="23" t="s">
        <v>132</v>
      </c>
      <c r="AH171" s="57" t="s">
        <v>132</v>
      </c>
      <c r="AI171" s="90" t="s">
        <v>480</v>
      </c>
      <c r="AJ171" s="90" t="s">
        <v>133</v>
      </c>
      <c r="AK171" s="90" t="s">
        <v>480</v>
      </c>
    </row>
    <row r="172" s="2" customFormat="1" ht="99.75" spans="1:37">
      <c r="A172" s="30">
        <v>110</v>
      </c>
      <c r="B172" s="27"/>
      <c r="C172" s="23" t="s">
        <v>757</v>
      </c>
      <c r="D172" s="24" t="s">
        <v>758</v>
      </c>
      <c r="E172" s="23" t="s">
        <v>116</v>
      </c>
      <c r="F172" s="31" t="s">
        <v>759</v>
      </c>
      <c r="G172" s="32"/>
      <c r="H172" s="24" t="s">
        <v>760</v>
      </c>
      <c r="I172" s="23" t="s">
        <v>739</v>
      </c>
      <c r="J172" s="24" t="s">
        <v>760</v>
      </c>
      <c r="K172" s="24" t="s">
        <v>758</v>
      </c>
      <c r="L172" s="51" t="s">
        <v>120</v>
      </c>
      <c r="M172" s="51" t="s">
        <v>121</v>
      </c>
      <c r="N172" s="27" t="s">
        <v>181</v>
      </c>
      <c r="O172" s="85" t="s">
        <v>487</v>
      </c>
      <c r="P172" s="51" t="s">
        <v>761</v>
      </c>
      <c r="Q172" s="51" t="s">
        <v>193</v>
      </c>
      <c r="R172" s="57" t="s">
        <v>126</v>
      </c>
      <c r="S172" s="23" t="s">
        <v>168</v>
      </c>
      <c r="T172" s="23" t="s">
        <v>741</v>
      </c>
      <c r="U172" s="61" t="s">
        <v>169</v>
      </c>
      <c r="V172" s="62">
        <v>15291600015</v>
      </c>
      <c r="W172" s="15" t="s">
        <v>131</v>
      </c>
      <c r="X172" s="15">
        <v>80</v>
      </c>
      <c r="Y172" s="15">
        <v>80</v>
      </c>
      <c r="Z172" s="23"/>
      <c r="AA172" s="70"/>
      <c r="AB172" s="70"/>
      <c r="AC172" s="70">
        <v>1165</v>
      </c>
      <c r="AD172" s="70">
        <v>324</v>
      </c>
      <c r="AE172" s="57" t="s">
        <v>132</v>
      </c>
      <c r="AF172" s="23" t="s">
        <v>133</v>
      </c>
      <c r="AG172" s="23" t="s">
        <v>132</v>
      </c>
      <c r="AH172" s="57" t="s">
        <v>132</v>
      </c>
      <c r="AI172" s="90" t="s">
        <v>480</v>
      </c>
      <c r="AJ172" s="90" t="s">
        <v>133</v>
      </c>
      <c r="AK172" s="90" t="s">
        <v>480</v>
      </c>
    </row>
    <row r="173" s="2" customFormat="1" ht="78" customHeight="1" spans="1:37">
      <c r="A173" s="30">
        <v>111</v>
      </c>
      <c r="B173" s="27"/>
      <c r="C173" s="23" t="s">
        <v>762</v>
      </c>
      <c r="D173" s="24" t="s">
        <v>763</v>
      </c>
      <c r="E173" s="23" t="s">
        <v>116</v>
      </c>
      <c r="F173" s="31" t="s">
        <v>764</v>
      </c>
      <c r="G173" s="32"/>
      <c r="H173" s="24" t="s">
        <v>765</v>
      </c>
      <c r="I173" s="23" t="s">
        <v>739</v>
      </c>
      <c r="J173" s="24" t="s">
        <v>765</v>
      </c>
      <c r="K173" s="24" t="s">
        <v>763</v>
      </c>
      <c r="L173" s="51" t="s">
        <v>120</v>
      </c>
      <c r="M173" s="51" t="s">
        <v>121</v>
      </c>
      <c r="N173" s="27" t="s">
        <v>766</v>
      </c>
      <c r="O173" s="85" t="s">
        <v>487</v>
      </c>
      <c r="P173" s="51" t="s">
        <v>767</v>
      </c>
      <c r="Q173" s="51" t="s">
        <v>193</v>
      </c>
      <c r="R173" s="57" t="s">
        <v>126</v>
      </c>
      <c r="S173" s="23" t="s">
        <v>160</v>
      </c>
      <c r="T173" s="23" t="s">
        <v>741</v>
      </c>
      <c r="U173" s="51" t="s">
        <v>161</v>
      </c>
      <c r="V173" s="60">
        <v>15332521000</v>
      </c>
      <c r="W173" s="15" t="s">
        <v>131</v>
      </c>
      <c r="X173" s="15">
        <v>65</v>
      </c>
      <c r="Y173" s="15">
        <v>65</v>
      </c>
      <c r="Z173" s="23"/>
      <c r="AA173" s="70"/>
      <c r="AB173" s="70"/>
      <c r="AC173" s="70">
        <v>552</v>
      </c>
      <c r="AD173" s="70">
        <v>140</v>
      </c>
      <c r="AE173" s="57" t="s">
        <v>132</v>
      </c>
      <c r="AF173" s="23" t="s">
        <v>133</v>
      </c>
      <c r="AG173" s="23" t="s">
        <v>133</v>
      </c>
      <c r="AH173" s="57" t="s">
        <v>132</v>
      </c>
      <c r="AI173" s="90" t="s">
        <v>480</v>
      </c>
      <c r="AJ173" s="90" t="s">
        <v>133</v>
      </c>
      <c r="AK173" s="90" t="s">
        <v>480</v>
      </c>
    </row>
    <row r="174" s="2" customFormat="1" ht="78" customHeight="1" spans="1:37">
      <c r="A174" s="30">
        <v>112</v>
      </c>
      <c r="B174" s="27"/>
      <c r="C174" s="23" t="s">
        <v>768</v>
      </c>
      <c r="D174" s="24" t="s">
        <v>769</v>
      </c>
      <c r="E174" s="23" t="s">
        <v>116</v>
      </c>
      <c r="F174" s="31" t="s">
        <v>204</v>
      </c>
      <c r="G174" s="32"/>
      <c r="H174" s="81" t="s">
        <v>770</v>
      </c>
      <c r="I174" s="23" t="s">
        <v>739</v>
      </c>
      <c r="J174" s="81" t="s">
        <v>770</v>
      </c>
      <c r="K174" s="24" t="s">
        <v>769</v>
      </c>
      <c r="L174" s="51" t="s">
        <v>120</v>
      </c>
      <c r="M174" s="51" t="s">
        <v>121</v>
      </c>
      <c r="N174" s="27" t="s">
        <v>181</v>
      </c>
      <c r="O174" s="85" t="s">
        <v>487</v>
      </c>
      <c r="P174" s="51" t="s">
        <v>771</v>
      </c>
      <c r="Q174" s="51" t="s">
        <v>193</v>
      </c>
      <c r="R174" s="57" t="s">
        <v>126</v>
      </c>
      <c r="S174" s="42" t="s">
        <v>160</v>
      </c>
      <c r="T174" s="23" t="s">
        <v>741</v>
      </c>
      <c r="U174" s="51" t="s">
        <v>161</v>
      </c>
      <c r="V174" s="60">
        <v>15332521000</v>
      </c>
      <c r="W174" s="15" t="s">
        <v>131</v>
      </c>
      <c r="X174" s="15">
        <v>80</v>
      </c>
      <c r="Y174" s="15">
        <v>80</v>
      </c>
      <c r="Z174" s="23"/>
      <c r="AA174" s="70"/>
      <c r="AB174" s="70"/>
      <c r="AC174" s="70">
        <v>388</v>
      </c>
      <c r="AD174" s="70">
        <v>129</v>
      </c>
      <c r="AE174" s="57" t="s">
        <v>132</v>
      </c>
      <c r="AF174" s="23" t="s">
        <v>133</v>
      </c>
      <c r="AG174" s="23" t="s">
        <v>132</v>
      </c>
      <c r="AH174" s="57" t="s">
        <v>132</v>
      </c>
      <c r="AI174" s="90" t="s">
        <v>480</v>
      </c>
      <c r="AJ174" s="90" t="s">
        <v>133</v>
      </c>
      <c r="AK174" s="90" t="s">
        <v>480</v>
      </c>
    </row>
    <row r="175" s="2" customFormat="1" ht="78" customHeight="1" spans="1:37">
      <c r="A175" s="30">
        <v>113</v>
      </c>
      <c r="B175" s="27"/>
      <c r="C175" s="23" t="s">
        <v>772</v>
      </c>
      <c r="D175" s="24" t="s">
        <v>773</v>
      </c>
      <c r="E175" s="23" t="s">
        <v>116</v>
      </c>
      <c r="F175" s="31" t="s">
        <v>212</v>
      </c>
      <c r="G175" s="32"/>
      <c r="H175" s="81" t="s">
        <v>774</v>
      </c>
      <c r="I175" s="23" t="s">
        <v>739</v>
      </c>
      <c r="J175" s="81" t="s">
        <v>774</v>
      </c>
      <c r="K175" s="24" t="s">
        <v>773</v>
      </c>
      <c r="L175" s="51" t="s">
        <v>120</v>
      </c>
      <c r="M175" s="51" t="s">
        <v>121</v>
      </c>
      <c r="N175" s="27" t="s">
        <v>471</v>
      </c>
      <c r="O175" s="85" t="s">
        <v>487</v>
      </c>
      <c r="P175" s="51" t="s">
        <v>775</v>
      </c>
      <c r="Q175" s="51" t="s">
        <v>193</v>
      </c>
      <c r="R175" s="57" t="s">
        <v>126</v>
      </c>
      <c r="S175" s="42" t="s">
        <v>160</v>
      </c>
      <c r="T175" s="23" t="s">
        <v>741</v>
      </c>
      <c r="U175" s="51" t="s">
        <v>161</v>
      </c>
      <c r="V175" s="60">
        <v>15332521000</v>
      </c>
      <c r="W175" s="15" t="s">
        <v>131</v>
      </c>
      <c r="X175" s="15">
        <v>70</v>
      </c>
      <c r="Y175" s="15">
        <v>30</v>
      </c>
      <c r="Z175" s="23"/>
      <c r="AA175" s="70">
        <v>40</v>
      </c>
      <c r="AB175" s="70"/>
      <c r="AC175" s="70">
        <v>503</v>
      </c>
      <c r="AD175" s="70">
        <v>263</v>
      </c>
      <c r="AE175" s="57" t="s">
        <v>132</v>
      </c>
      <c r="AF175" s="23" t="s">
        <v>133</v>
      </c>
      <c r="AG175" s="23" t="s">
        <v>132</v>
      </c>
      <c r="AH175" s="57" t="s">
        <v>132</v>
      </c>
      <c r="AI175" s="90" t="s">
        <v>480</v>
      </c>
      <c r="AJ175" s="90" t="s">
        <v>133</v>
      </c>
      <c r="AK175" s="90" t="s">
        <v>480</v>
      </c>
    </row>
    <row r="176" s="2" customFormat="1" ht="78" customHeight="1" spans="1:37">
      <c r="A176" s="30">
        <v>114</v>
      </c>
      <c r="B176" s="27"/>
      <c r="C176" s="51" t="s">
        <v>776</v>
      </c>
      <c r="D176" s="92" t="s">
        <v>777</v>
      </c>
      <c r="E176" s="23" t="s">
        <v>116</v>
      </c>
      <c r="F176" s="31" t="s">
        <v>778</v>
      </c>
      <c r="G176" s="32"/>
      <c r="H176" s="24" t="s">
        <v>779</v>
      </c>
      <c r="I176" s="23" t="s">
        <v>739</v>
      </c>
      <c r="J176" s="24" t="s">
        <v>779</v>
      </c>
      <c r="K176" s="92" t="s">
        <v>777</v>
      </c>
      <c r="L176" s="51" t="s">
        <v>120</v>
      </c>
      <c r="M176" s="51" t="s">
        <v>121</v>
      </c>
      <c r="N176" s="27" t="s">
        <v>780</v>
      </c>
      <c r="O176" s="85" t="s">
        <v>487</v>
      </c>
      <c r="P176" s="51" t="s">
        <v>781</v>
      </c>
      <c r="Q176" s="51" t="s">
        <v>193</v>
      </c>
      <c r="R176" s="57" t="s">
        <v>126</v>
      </c>
      <c r="S176" s="23" t="s">
        <v>316</v>
      </c>
      <c r="T176" s="23" t="s">
        <v>741</v>
      </c>
      <c r="U176" s="23" t="s">
        <v>317</v>
      </c>
      <c r="V176" s="58" t="s">
        <v>318</v>
      </c>
      <c r="W176" s="15" t="s">
        <v>131</v>
      </c>
      <c r="X176" s="15">
        <v>25</v>
      </c>
      <c r="Y176" s="15">
        <v>25</v>
      </c>
      <c r="Z176" s="23"/>
      <c r="AA176" s="70"/>
      <c r="AB176" s="70"/>
      <c r="AC176" s="70">
        <v>752</v>
      </c>
      <c r="AD176" s="70">
        <v>190</v>
      </c>
      <c r="AE176" s="57" t="s">
        <v>132</v>
      </c>
      <c r="AF176" s="23" t="s">
        <v>133</v>
      </c>
      <c r="AG176" s="23" t="s">
        <v>133</v>
      </c>
      <c r="AH176" s="57" t="s">
        <v>132</v>
      </c>
      <c r="AI176" s="90" t="s">
        <v>480</v>
      </c>
      <c r="AJ176" s="90" t="s">
        <v>133</v>
      </c>
      <c r="AK176" s="90" t="s">
        <v>480</v>
      </c>
    </row>
    <row r="177" s="2" customFormat="1" ht="56.25" spans="1:37">
      <c r="A177" s="30"/>
      <c r="B177" s="27" t="s">
        <v>782</v>
      </c>
      <c r="C177" s="23"/>
      <c r="D177" s="24"/>
      <c r="E177" s="24"/>
      <c r="F177" s="31"/>
      <c r="G177" s="32"/>
      <c r="H177" s="24"/>
      <c r="I177" s="23"/>
      <c r="J177" s="24"/>
      <c r="K177" s="24"/>
      <c r="L177" s="24"/>
      <c r="M177" s="24"/>
      <c r="N177" s="88"/>
      <c r="O177" s="24"/>
      <c r="P177" s="24"/>
      <c r="Q177" s="24"/>
      <c r="R177" s="24"/>
      <c r="S177" s="23"/>
      <c r="T177" s="23"/>
      <c r="U177" s="56"/>
      <c r="V177" s="15"/>
      <c r="W177" s="15"/>
      <c r="X177" s="15"/>
      <c r="Y177" s="15"/>
      <c r="Z177" s="23"/>
      <c r="AA177" s="70"/>
      <c r="AB177" s="70"/>
      <c r="AC177" s="70"/>
      <c r="AD177" s="70"/>
      <c r="AE177" s="23"/>
      <c r="AF177" s="23"/>
      <c r="AG177" s="23"/>
      <c r="AH177" s="23"/>
      <c r="AI177" s="23"/>
      <c r="AJ177" s="23"/>
      <c r="AK177" s="23"/>
    </row>
    <row r="178" s="2" customFormat="1" ht="56.25" spans="1:37">
      <c r="A178" s="30"/>
      <c r="B178" s="27" t="s">
        <v>783</v>
      </c>
      <c r="C178" s="23"/>
      <c r="D178" s="24"/>
      <c r="E178" s="24"/>
      <c r="F178" s="31"/>
      <c r="G178" s="32"/>
      <c r="H178" s="24"/>
      <c r="I178" s="23"/>
      <c r="J178" s="24"/>
      <c r="K178" s="24"/>
      <c r="L178" s="24"/>
      <c r="M178" s="24"/>
      <c r="N178" s="15"/>
      <c r="O178" s="24"/>
      <c r="P178" s="24"/>
      <c r="Q178" s="24"/>
      <c r="R178" s="24"/>
      <c r="S178" s="23"/>
      <c r="T178" s="23"/>
      <c r="U178" s="56"/>
      <c r="V178" s="15"/>
      <c r="W178" s="15"/>
      <c r="X178" s="15"/>
      <c r="Y178" s="15"/>
      <c r="Z178" s="23"/>
      <c r="AA178" s="70"/>
      <c r="AB178" s="70"/>
      <c r="AC178" s="70"/>
      <c r="AD178" s="70"/>
      <c r="AE178" s="23"/>
      <c r="AF178" s="23"/>
      <c r="AG178" s="23"/>
      <c r="AH178" s="23"/>
      <c r="AI178" s="23"/>
      <c r="AJ178" s="23"/>
      <c r="AK178" s="23"/>
    </row>
    <row r="179" s="2" customFormat="1" ht="47" customHeight="1" spans="1:37">
      <c r="A179" s="30"/>
      <c r="B179" s="27" t="s">
        <v>784</v>
      </c>
      <c r="C179" s="23"/>
      <c r="D179" s="24"/>
      <c r="E179" s="24"/>
      <c r="F179" s="25"/>
      <c r="G179" s="26"/>
      <c r="H179" s="24"/>
      <c r="I179" s="23"/>
      <c r="J179" s="24"/>
      <c r="K179" s="24"/>
      <c r="L179" s="24"/>
      <c r="M179" s="24"/>
      <c r="N179" s="88"/>
      <c r="O179" s="24"/>
      <c r="P179" s="24"/>
      <c r="Q179" s="24"/>
      <c r="R179" s="24"/>
      <c r="S179" s="23"/>
      <c r="T179" s="23"/>
      <c r="U179" s="56"/>
      <c r="V179" s="15"/>
      <c r="W179" s="15"/>
      <c r="X179" s="15">
        <f>SUM(X180:X185)</f>
        <v>1049.99</v>
      </c>
      <c r="Y179" s="15">
        <f>SUM(Y180:Y185)</f>
        <v>876</v>
      </c>
      <c r="Z179" s="15"/>
      <c r="AA179" s="15">
        <f>SUM(AA180:AA185)</f>
        <v>0</v>
      </c>
      <c r="AB179" s="15">
        <f>SUM(AB180:AB185)</f>
        <v>173.99</v>
      </c>
      <c r="AC179" s="70"/>
      <c r="AD179" s="70"/>
      <c r="AE179" s="15"/>
      <c r="AF179" s="15"/>
      <c r="AG179" s="15"/>
      <c r="AH179" s="15"/>
      <c r="AI179" s="15"/>
      <c r="AJ179" s="15"/>
      <c r="AK179" s="15"/>
    </row>
    <row r="180" s="2" customFormat="1" ht="69" customHeight="1" spans="1:37">
      <c r="A180" s="30">
        <v>115</v>
      </c>
      <c r="B180" s="27"/>
      <c r="C180" s="23" t="s">
        <v>785</v>
      </c>
      <c r="D180" s="24" t="s">
        <v>786</v>
      </c>
      <c r="E180" s="23" t="s">
        <v>178</v>
      </c>
      <c r="F180" s="31" t="s">
        <v>787</v>
      </c>
      <c r="G180" s="32"/>
      <c r="H180" s="81" t="s">
        <v>788</v>
      </c>
      <c r="I180" s="23" t="s">
        <v>789</v>
      </c>
      <c r="J180" s="81" t="s">
        <v>788</v>
      </c>
      <c r="K180" s="24" t="s">
        <v>786</v>
      </c>
      <c r="L180" s="51" t="s">
        <v>120</v>
      </c>
      <c r="M180" s="51" t="s">
        <v>121</v>
      </c>
      <c r="N180" s="27" t="s">
        <v>699</v>
      </c>
      <c r="O180" s="85" t="s">
        <v>487</v>
      </c>
      <c r="P180" s="51" t="s">
        <v>224</v>
      </c>
      <c r="Q180" s="51" t="s">
        <v>193</v>
      </c>
      <c r="R180" s="57" t="s">
        <v>126</v>
      </c>
      <c r="S180" s="23" t="s">
        <v>316</v>
      </c>
      <c r="T180" s="23" t="s">
        <v>741</v>
      </c>
      <c r="U180" s="23" t="s">
        <v>317</v>
      </c>
      <c r="V180" s="58" t="s">
        <v>318</v>
      </c>
      <c r="W180" s="15" t="s">
        <v>131</v>
      </c>
      <c r="X180" s="88">
        <v>20</v>
      </c>
      <c r="Y180" s="88">
        <v>20</v>
      </c>
      <c r="Z180" s="23"/>
      <c r="AA180" s="70"/>
      <c r="AB180" s="70"/>
      <c r="AC180" s="70">
        <v>48</v>
      </c>
      <c r="AD180" s="70">
        <v>15</v>
      </c>
      <c r="AE180" s="57" t="s">
        <v>132</v>
      </c>
      <c r="AF180" s="23" t="s">
        <v>133</v>
      </c>
      <c r="AG180" s="23" t="s">
        <v>132</v>
      </c>
      <c r="AH180" s="57" t="s">
        <v>132</v>
      </c>
      <c r="AI180" s="90" t="s">
        <v>480</v>
      </c>
      <c r="AJ180" s="90" t="s">
        <v>133</v>
      </c>
      <c r="AK180" s="90" t="s">
        <v>480</v>
      </c>
    </row>
    <row r="181" s="2" customFormat="1" ht="90" customHeight="1" spans="1:37">
      <c r="A181" s="30">
        <v>116</v>
      </c>
      <c r="B181" s="27"/>
      <c r="C181" s="23" t="s">
        <v>790</v>
      </c>
      <c r="D181" s="24" t="s">
        <v>791</v>
      </c>
      <c r="E181" s="23" t="s">
        <v>116</v>
      </c>
      <c r="F181" s="31" t="s">
        <v>376</v>
      </c>
      <c r="G181" s="32"/>
      <c r="H181" s="24" t="s">
        <v>792</v>
      </c>
      <c r="I181" s="23" t="s">
        <v>793</v>
      </c>
      <c r="J181" s="24" t="s">
        <v>792</v>
      </c>
      <c r="K181" s="24" t="s">
        <v>791</v>
      </c>
      <c r="L181" s="51" t="s">
        <v>120</v>
      </c>
      <c r="M181" s="51" t="s">
        <v>121</v>
      </c>
      <c r="N181" s="27" t="s">
        <v>522</v>
      </c>
      <c r="O181" s="85" t="s">
        <v>487</v>
      </c>
      <c r="P181" s="51" t="s">
        <v>794</v>
      </c>
      <c r="Q181" s="51" t="s">
        <v>193</v>
      </c>
      <c r="R181" s="57" t="s">
        <v>126</v>
      </c>
      <c r="S181" s="23" t="s">
        <v>183</v>
      </c>
      <c r="T181" s="23" t="s">
        <v>741</v>
      </c>
      <c r="U181" s="51" t="s">
        <v>184</v>
      </c>
      <c r="V181" s="58" t="s">
        <v>185</v>
      </c>
      <c r="W181" s="15" t="s">
        <v>131</v>
      </c>
      <c r="X181" s="15">
        <v>50</v>
      </c>
      <c r="Y181" s="15">
        <v>50</v>
      </c>
      <c r="Z181" s="23"/>
      <c r="AA181" s="70"/>
      <c r="AB181" s="70"/>
      <c r="AC181" s="70">
        <v>58</v>
      </c>
      <c r="AD181" s="70">
        <v>25</v>
      </c>
      <c r="AE181" s="57" t="s">
        <v>132</v>
      </c>
      <c r="AF181" s="23" t="s">
        <v>133</v>
      </c>
      <c r="AG181" s="23" t="s">
        <v>132</v>
      </c>
      <c r="AH181" s="57" t="s">
        <v>132</v>
      </c>
      <c r="AI181" s="90" t="s">
        <v>480</v>
      </c>
      <c r="AJ181" s="90" t="s">
        <v>133</v>
      </c>
      <c r="AK181" s="90" t="s">
        <v>480</v>
      </c>
    </row>
    <row r="182" s="2" customFormat="1" ht="71" customHeight="1" spans="1:37">
      <c r="A182" s="30">
        <v>117</v>
      </c>
      <c r="B182" s="27"/>
      <c r="C182" s="23" t="s">
        <v>795</v>
      </c>
      <c r="D182" s="24" t="s">
        <v>796</v>
      </c>
      <c r="E182" s="23" t="s">
        <v>178</v>
      </c>
      <c r="F182" s="31" t="s">
        <v>797</v>
      </c>
      <c r="G182" s="32"/>
      <c r="H182" s="81" t="s">
        <v>798</v>
      </c>
      <c r="I182" s="23" t="s">
        <v>793</v>
      </c>
      <c r="J182" s="81" t="s">
        <v>798</v>
      </c>
      <c r="K182" s="24" t="s">
        <v>796</v>
      </c>
      <c r="L182" s="51" t="s">
        <v>120</v>
      </c>
      <c r="M182" s="51" t="s">
        <v>121</v>
      </c>
      <c r="N182" s="27" t="s">
        <v>699</v>
      </c>
      <c r="O182" s="85" t="s">
        <v>487</v>
      </c>
      <c r="P182" s="51" t="s">
        <v>723</v>
      </c>
      <c r="Q182" s="51" t="s">
        <v>193</v>
      </c>
      <c r="R182" s="57" t="s">
        <v>126</v>
      </c>
      <c r="S182" s="23" t="s">
        <v>245</v>
      </c>
      <c r="T182" s="23" t="s">
        <v>741</v>
      </c>
      <c r="U182" s="23" t="s">
        <v>246</v>
      </c>
      <c r="V182" s="15">
        <v>13399269997</v>
      </c>
      <c r="W182" s="15" t="s">
        <v>131</v>
      </c>
      <c r="X182" s="88">
        <v>20</v>
      </c>
      <c r="Y182" s="88">
        <v>20</v>
      </c>
      <c r="Z182" s="23"/>
      <c r="AA182" s="70"/>
      <c r="AB182" s="70"/>
      <c r="AC182" s="70">
        <v>49</v>
      </c>
      <c r="AD182" s="70">
        <v>21</v>
      </c>
      <c r="AE182" s="57" t="s">
        <v>132</v>
      </c>
      <c r="AF182" s="23" t="s">
        <v>133</v>
      </c>
      <c r="AG182" s="23" t="s">
        <v>132</v>
      </c>
      <c r="AH182" s="57" t="s">
        <v>132</v>
      </c>
      <c r="AI182" s="90" t="s">
        <v>480</v>
      </c>
      <c r="AJ182" s="90" t="s">
        <v>133</v>
      </c>
      <c r="AK182" s="90" t="s">
        <v>480</v>
      </c>
    </row>
    <row r="183" s="2" customFormat="1" ht="96" customHeight="1" spans="1:37">
      <c r="A183" s="30">
        <v>118</v>
      </c>
      <c r="B183" s="27"/>
      <c r="C183" s="23" t="s">
        <v>799</v>
      </c>
      <c r="D183" s="24" t="s">
        <v>800</v>
      </c>
      <c r="E183" s="23" t="s">
        <v>178</v>
      </c>
      <c r="F183" s="31" t="s">
        <v>274</v>
      </c>
      <c r="G183" s="32"/>
      <c r="H183" s="24" t="s">
        <v>801</v>
      </c>
      <c r="I183" s="49" t="s">
        <v>802</v>
      </c>
      <c r="J183" s="24" t="s">
        <v>801</v>
      </c>
      <c r="K183" s="24" t="s">
        <v>800</v>
      </c>
      <c r="L183" s="51" t="s">
        <v>120</v>
      </c>
      <c r="M183" s="51" t="s">
        <v>121</v>
      </c>
      <c r="N183" s="27" t="s">
        <v>803</v>
      </c>
      <c r="O183" s="85" t="s">
        <v>487</v>
      </c>
      <c r="P183" s="51" t="s">
        <v>804</v>
      </c>
      <c r="Q183" s="51" t="s">
        <v>193</v>
      </c>
      <c r="R183" s="57" t="s">
        <v>126</v>
      </c>
      <c r="S183" s="42" t="s">
        <v>278</v>
      </c>
      <c r="T183" s="23" t="s">
        <v>805</v>
      </c>
      <c r="U183" s="61" t="s">
        <v>279</v>
      </c>
      <c r="V183" s="62">
        <v>18691661886</v>
      </c>
      <c r="W183" s="15" t="s">
        <v>131</v>
      </c>
      <c r="X183" s="76">
        <v>310</v>
      </c>
      <c r="Y183" s="76">
        <v>248</v>
      </c>
      <c r="Z183" s="21"/>
      <c r="AA183" s="70"/>
      <c r="AB183" s="53">
        <v>62</v>
      </c>
      <c r="AC183" s="70">
        <v>164</v>
      </c>
      <c r="AD183" s="70">
        <v>52</v>
      </c>
      <c r="AE183" s="57" t="s">
        <v>132</v>
      </c>
      <c r="AF183" s="23" t="s">
        <v>133</v>
      </c>
      <c r="AG183" s="23" t="s">
        <v>132</v>
      </c>
      <c r="AH183" s="57" t="s">
        <v>132</v>
      </c>
      <c r="AI183" s="90" t="s">
        <v>480</v>
      </c>
      <c r="AJ183" s="90" t="s">
        <v>133</v>
      </c>
      <c r="AK183" s="90" t="s">
        <v>480</v>
      </c>
    </row>
    <row r="184" s="2" customFormat="1" ht="91" customHeight="1" spans="1:37">
      <c r="A184" s="30">
        <v>119</v>
      </c>
      <c r="B184" s="27"/>
      <c r="C184" s="23" t="s">
        <v>806</v>
      </c>
      <c r="D184" s="24" t="s">
        <v>807</v>
      </c>
      <c r="E184" s="23" t="s">
        <v>178</v>
      </c>
      <c r="F184" s="31" t="s">
        <v>321</v>
      </c>
      <c r="G184" s="32"/>
      <c r="H184" s="24" t="s">
        <v>808</v>
      </c>
      <c r="I184" s="49" t="s">
        <v>802</v>
      </c>
      <c r="J184" s="24" t="s">
        <v>808</v>
      </c>
      <c r="K184" s="24" t="s">
        <v>807</v>
      </c>
      <c r="L184" s="51" t="s">
        <v>120</v>
      </c>
      <c r="M184" s="51" t="s">
        <v>121</v>
      </c>
      <c r="N184" s="27" t="s">
        <v>809</v>
      </c>
      <c r="O184" s="85" t="s">
        <v>487</v>
      </c>
      <c r="P184" s="51" t="s">
        <v>324</v>
      </c>
      <c r="Q184" s="51" t="s">
        <v>193</v>
      </c>
      <c r="R184" s="57" t="s">
        <v>126</v>
      </c>
      <c r="S184" s="42" t="s">
        <v>168</v>
      </c>
      <c r="T184" s="23" t="s">
        <v>805</v>
      </c>
      <c r="U184" s="61" t="s">
        <v>169</v>
      </c>
      <c r="V184" s="62">
        <v>15291600015</v>
      </c>
      <c r="W184" s="60" t="s">
        <v>131</v>
      </c>
      <c r="X184" s="15">
        <v>332</v>
      </c>
      <c r="Y184" s="70">
        <v>280</v>
      </c>
      <c r="Z184" s="49"/>
      <c r="AA184" s="70"/>
      <c r="AB184" s="53">
        <v>52</v>
      </c>
      <c r="AC184" s="70">
        <v>280</v>
      </c>
      <c r="AD184" s="70">
        <v>23</v>
      </c>
      <c r="AE184" s="57" t="s">
        <v>132</v>
      </c>
      <c r="AF184" s="23" t="s">
        <v>133</v>
      </c>
      <c r="AG184" s="89" t="s">
        <v>132</v>
      </c>
      <c r="AH184" s="57" t="s">
        <v>132</v>
      </c>
      <c r="AI184" s="90" t="s">
        <v>480</v>
      </c>
      <c r="AJ184" s="90" t="s">
        <v>133</v>
      </c>
      <c r="AK184" s="90" t="s">
        <v>480</v>
      </c>
    </row>
    <row r="185" s="2" customFormat="1" ht="93" customHeight="1" spans="1:37">
      <c r="A185" s="30">
        <v>120</v>
      </c>
      <c r="B185" s="27"/>
      <c r="C185" s="93" t="s">
        <v>810</v>
      </c>
      <c r="D185" s="94" t="s">
        <v>811</v>
      </c>
      <c r="E185" s="23" t="s">
        <v>178</v>
      </c>
      <c r="F185" s="95" t="s">
        <v>812</v>
      </c>
      <c r="G185" s="96"/>
      <c r="H185" s="24" t="s">
        <v>813</v>
      </c>
      <c r="I185" s="49" t="s">
        <v>802</v>
      </c>
      <c r="J185" s="24" t="s">
        <v>813</v>
      </c>
      <c r="K185" s="94" t="s">
        <v>811</v>
      </c>
      <c r="L185" s="51" t="s">
        <v>120</v>
      </c>
      <c r="M185" s="51" t="s">
        <v>121</v>
      </c>
      <c r="N185" s="27" t="s">
        <v>814</v>
      </c>
      <c r="O185" s="85" t="s">
        <v>487</v>
      </c>
      <c r="P185" s="51" t="s">
        <v>815</v>
      </c>
      <c r="Q185" s="51" t="s">
        <v>193</v>
      </c>
      <c r="R185" s="57" t="s">
        <v>126</v>
      </c>
      <c r="S185" s="23" t="s">
        <v>245</v>
      </c>
      <c r="T185" s="23" t="s">
        <v>805</v>
      </c>
      <c r="U185" s="23" t="s">
        <v>246</v>
      </c>
      <c r="V185" s="15">
        <v>13399269997</v>
      </c>
      <c r="W185" s="60" t="s">
        <v>131</v>
      </c>
      <c r="X185" s="99">
        <v>317.99</v>
      </c>
      <c r="Y185" s="76">
        <v>258</v>
      </c>
      <c r="Z185" s="100"/>
      <c r="AA185" s="70"/>
      <c r="AB185" s="99">
        <v>59.99</v>
      </c>
      <c r="AC185" s="70">
        <v>127</v>
      </c>
      <c r="AD185" s="70">
        <v>33</v>
      </c>
      <c r="AE185" s="57" t="s">
        <v>132</v>
      </c>
      <c r="AF185" s="23" t="s">
        <v>133</v>
      </c>
      <c r="AG185" s="23" t="s">
        <v>133</v>
      </c>
      <c r="AH185" s="57" t="s">
        <v>132</v>
      </c>
      <c r="AI185" s="90" t="s">
        <v>480</v>
      </c>
      <c r="AJ185" s="90" t="s">
        <v>133</v>
      </c>
      <c r="AK185" s="90" t="s">
        <v>480</v>
      </c>
    </row>
    <row r="186" s="2" customFormat="1" ht="36" customHeight="1" spans="1:37">
      <c r="A186" s="30"/>
      <c r="B186" s="27" t="s">
        <v>54</v>
      </c>
      <c r="C186" s="23"/>
      <c r="D186" s="24"/>
      <c r="E186" s="24"/>
      <c r="F186" s="25"/>
      <c r="G186" s="26"/>
      <c r="H186" s="24"/>
      <c r="I186" s="23"/>
      <c r="J186" s="24"/>
      <c r="K186" s="24"/>
      <c r="L186" s="24"/>
      <c r="M186" s="24"/>
      <c r="N186" s="15"/>
      <c r="O186" s="24"/>
      <c r="P186" s="24"/>
      <c r="Q186" s="24"/>
      <c r="R186" s="24"/>
      <c r="S186" s="23"/>
      <c r="T186" s="23"/>
      <c r="U186" s="56"/>
      <c r="V186" s="15"/>
      <c r="W186" s="15"/>
      <c r="X186" s="15">
        <f>X189+X190+X191+X187</f>
        <v>1365</v>
      </c>
      <c r="Y186" s="15">
        <f>Y189+Y190+Y191+Y187</f>
        <v>395</v>
      </c>
      <c r="Z186" s="15"/>
      <c r="AA186" s="15">
        <f>AA189+AA190+AA191+AA187</f>
        <v>970</v>
      </c>
      <c r="AB186" s="70"/>
      <c r="AC186" s="70"/>
      <c r="AD186" s="70"/>
      <c r="AE186" s="15"/>
      <c r="AF186" s="15"/>
      <c r="AG186" s="15"/>
      <c r="AH186" s="15"/>
      <c r="AI186" s="15"/>
      <c r="AJ186" s="15"/>
      <c r="AK186" s="15"/>
    </row>
    <row r="187" s="2" customFormat="1" ht="37.5" spans="1:37">
      <c r="A187" s="30"/>
      <c r="B187" s="27" t="s">
        <v>55</v>
      </c>
      <c r="C187" s="23"/>
      <c r="D187" s="24"/>
      <c r="E187" s="24"/>
      <c r="F187" s="25"/>
      <c r="G187" s="26"/>
      <c r="H187" s="24"/>
      <c r="I187" s="23"/>
      <c r="J187" s="24"/>
      <c r="K187" s="24"/>
      <c r="L187" s="24"/>
      <c r="M187" s="24"/>
      <c r="N187" s="15"/>
      <c r="O187" s="24"/>
      <c r="P187" s="24"/>
      <c r="Q187" s="24"/>
      <c r="R187" s="24"/>
      <c r="S187" s="23"/>
      <c r="T187" s="23"/>
      <c r="U187" s="56"/>
      <c r="V187" s="15"/>
      <c r="W187" s="15"/>
      <c r="X187" s="15">
        <f>X188</f>
        <v>20</v>
      </c>
      <c r="Y187" s="15">
        <f>Y188</f>
        <v>0</v>
      </c>
      <c r="Z187" s="15"/>
      <c r="AA187" s="15">
        <f>AA188</f>
        <v>20</v>
      </c>
      <c r="AB187" s="70"/>
      <c r="AC187" s="70"/>
      <c r="AD187" s="70"/>
      <c r="AE187" s="15"/>
      <c r="AF187" s="15"/>
      <c r="AG187" s="15"/>
      <c r="AH187" s="15"/>
      <c r="AI187" s="15"/>
      <c r="AJ187" s="15"/>
      <c r="AK187" s="15"/>
    </row>
    <row r="188" s="2" customFormat="1" ht="68" customHeight="1" spans="1:37">
      <c r="A188" s="30">
        <v>121</v>
      </c>
      <c r="B188" s="27"/>
      <c r="C188" s="23" t="s">
        <v>816</v>
      </c>
      <c r="D188" s="24" t="s">
        <v>817</v>
      </c>
      <c r="E188" s="23" t="s">
        <v>178</v>
      </c>
      <c r="F188" s="31" t="s">
        <v>241</v>
      </c>
      <c r="G188" s="32"/>
      <c r="H188" s="24" t="s">
        <v>818</v>
      </c>
      <c r="I188" s="23" t="s">
        <v>819</v>
      </c>
      <c r="J188" s="24" t="s">
        <v>818</v>
      </c>
      <c r="K188" s="24" t="s">
        <v>817</v>
      </c>
      <c r="L188" s="51" t="s">
        <v>120</v>
      </c>
      <c r="M188" s="51" t="s">
        <v>121</v>
      </c>
      <c r="N188" s="27" t="s">
        <v>699</v>
      </c>
      <c r="O188" s="85" t="s">
        <v>487</v>
      </c>
      <c r="P188" s="51" t="s">
        <v>820</v>
      </c>
      <c r="Q188" s="51" t="s">
        <v>193</v>
      </c>
      <c r="R188" s="57" t="s">
        <v>126</v>
      </c>
      <c r="S188" s="23" t="s">
        <v>245</v>
      </c>
      <c r="T188" s="89" t="s">
        <v>488</v>
      </c>
      <c r="U188" s="23" t="s">
        <v>246</v>
      </c>
      <c r="V188" s="15">
        <v>13399269997</v>
      </c>
      <c r="W188" s="15" t="s">
        <v>131</v>
      </c>
      <c r="X188" s="15">
        <v>20</v>
      </c>
      <c r="Y188" s="15"/>
      <c r="Z188" s="23"/>
      <c r="AA188" s="70">
        <v>20</v>
      </c>
      <c r="AB188" s="70"/>
      <c r="AC188" s="70">
        <v>146</v>
      </c>
      <c r="AD188" s="70">
        <v>22</v>
      </c>
      <c r="AE188" s="57" t="s">
        <v>132</v>
      </c>
      <c r="AF188" s="23" t="s">
        <v>133</v>
      </c>
      <c r="AG188" s="23" t="s">
        <v>132</v>
      </c>
      <c r="AH188" s="57" t="s">
        <v>132</v>
      </c>
      <c r="AI188" s="90" t="s">
        <v>480</v>
      </c>
      <c r="AJ188" s="90" t="s">
        <v>133</v>
      </c>
      <c r="AK188" s="90" t="s">
        <v>480</v>
      </c>
    </row>
    <row r="189" s="2" customFormat="1" ht="31" customHeight="1" spans="1:37">
      <c r="A189" s="30"/>
      <c r="B189" s="27" t="s">
        <v>56</v>
      </c>
      <c r="C189" s="23"/>
      <c r="D189" s="24"/>
      <c r="E189" s="24"/>
      <c r="F189" s="31"/>
      <c r="G189" s="32"/>
      <c r="H189" s="24"/>
      <c r="I189" s="23"/>
      <c r="J189" s="24"/>
      <c r="K189" s="24"/>
      <c r="L189" s="24"/>
      <c r="M189" s="24"/>
      <c r="N189" s="15"/>
      <c r="O189" s="24"/>
      <c r="P189" s="24"/>
      <c r="Q189" s="24"/>
      <c r="R189" s="24"/>
      <c r="S189" s="23"/>
      <c r="T189" s="23"/>
      <c r="U189" s="56"/>
      <c r="V189" s="15"/>
      <c r="W189" s="15"/>
      <c r="X189" s="15"/>
      <c r="Y189" s="15"/>
      <c r="Z189" s="23"/>
      <c r="AA189" s="70"/>
      <c r="AB189" s="70"/>
      <c r="AC189" s="70"/>
      <c r="AD189" s="70"/>
      <c r="AE189" s="23"/>
      <c r="AF189" s="23"/>
      <c r="AG189" s="23"/>
      <c r="AH189" s="23"/>
      <c r="AI189" s="23"/>
      <c r="AJ189" s="23"/>
      <c r="AK189" s="23"/>
    </row>
    <row r="190" s="2" customFormat="1" ht="34" customHeight="1" spans="1:37">
      <c r="A190" s="30"/>
      <c r="B190" s="27" t="s">
        <v>57</v>
      </c>
      <c r="C190" s="23"/>
      <c r="D190" s="24"/>
      <c r="E190" s="24"/>
      <c r="F190" s="31"/>
      <c r="G190" s="32"/>
      <c r="H190" s="24"/>
      <c r="I190" s="23"/>
      <c r="J190" s="24"/>
      <c r="K190" s="24"/>
      <c r="L190" s="24"/>
      <c r="M190" s="24"/>
      <c r="N190" s="15"/>
      <c r="O190" s="24"/>
      <c r="P190" s="24"/>
      <c r="Q190" s="24"/>
      <c r="R190" s="24"/>
      <c r="S190" s="23"/>
      <c r="T190" s="23"/>
      <c r="U190" s="56"/>
      <c r="V190" s="15"/>
      <c r="W190" s="15"/>
      <c r="X190" s="15"/>
      <c r="Y190" s="15"/>
      <c r="Z190" s="23"/>
      <c r="AA190" s="70"/>
      <c r="AB190" s="70"/>
      <c r="AC190" s="70"/>
      <c r="AD190" s="70"/>
      <c r="AE190" s="23"/>
      <c r="AF190" s="23"/>
      <c r="AG190" s="23"/>
      <c r="AH190" s="23"/>
      <c r="AI190" s="23"/>
      <c r="AJ190" s="23"/>
      <c r="AK190" s="23"/>
    </row>
    <row r="191" s="2" customFormat="1" ht="31" customHeight="1" spans="1:37">
      <c r="A191" s="30"/>
      <c r="B191" s="27" t="s">
        <v>58</v>
      </c>
      <c r="C191" s="23"/>
      <c r="D191" s="24"/>
      <c r="E191" s="24"/>
      <c r="F191" s="31"/>
      <c r="G191" s="32"/>
      <c r="H191" s="24"/>
      <c r="I191" s="23"/>
      <c r="J191" s="24"/>
      <c r="K191" s="24"/>
      <c r="L191" s="24"/>
      <c r="M191" s="24"/>
      <c r="N191" s="15"/>
      <c r="O191" s="24"/>
      <c r="P191" s="24"/>
      <c r="Q191" s="24"/>
      <c r="R191" s="24"/>
      <c r="S191" s="23"/>
      <c r="T191" s="23"/>
      <c r="U191" s="56"/>
      <c r="V191" s="15"/>
      <c r="W191" s="15"/>
      <c r="X191" s="15">
        <f>SUM(X192:X206)</f>
        <v>1345</v>
      </c>
      <c r="Y191" s="15">
        <f>SUM(Y192:Y206)</f>
        <v>395</v>
      </c>
      <c r="Z191" s="15"/>
      <c r="AA191" s="15">
        <f>SUM(AA192:AA206)</f>
        <v>950</v>
      </c>
      <c r="AB191" s="15"/>
      <c r="AC191" s="70"/>
      <c r="AD191" s="70"/>
      <c r="AE191" s="23"/>
      <c r="AF191" s="23"/>
      <c r="AG191" s="23"/>
      <c r="AH191" s="23"/>
      <c r="AI191" s="23"/>
      <c r="AJ191" s="23"/>
      <c r="AK191" s="23"/>
    </row>
    <row r="192" s="2" customFormat="1" ht="82" customHeight="1" spans="1:37">
      <c r="A192" s="30">
        <v>122</v>
      </c>
      <c r="B192" s="27"/>
      <c r="C192" s="23" t="s">
        <v>821</v>
      </c>
      <c r="D192" s="24" t="s">
        <v>822</v>
      </c>
      <c r="E192" s="23" t="s">
        <v>178</v>
      </c>
      <c r="F192" s="31" t="s">
        <v>582</v>
      </c>
      <c r="G192" s="32"/>
      <c r="H192" s="24" t="s">
        <v>823</v>
      </c>
      <c r="I192" s="23" t="s">
        <v>824</v>
      </c>
      <c r="J192" s="24" t="s">
        <v>823</v>
      </c>
      <c r="K192" s="24" t="s">
        <v>822</v>
      </c>
      <c r="L192" s="51" t="s">
        <v>120</v>
      </c>
      <c r="M192" s="51" t="s">
        <v>121</v>
      </c>
      <c r="N192" s="27" t="s">
        <v>522</v>
      </c>
      <c r="O192" s="85" t="s">
        <v>487</v>
      </c>
      <c r="P192" s="51" t="s">
        <v>439</v>
      </c>
      <c r="Q192" s="51" t="s">
        <v>193</v>
      </c>
      <c r="R192" s="57" t="s">
        <v>126</v>
      </c>
      <c r="S192" s="23" t="s">
        <v>278</v>
      </c>
      <c r="T192" s="23" t="s">
        <v>128</v>
      </c>
      <c r="U192" s="61" t="s">
        <v>279</v>
      </c>
      <c r="V192" s="62">
        <v>18691661886</v>
      </c>
      <c r="W192" s="15" t="s">
        <v>131</v>
      </c>
      <c r="X192" s="15">
        <v>50</v>
      </c>
      <c r="Y192" s="15">
        <v>50</v>
      </c>
      <c r="Z192" s="23"/>
      <c r="AA192" s="70"/>
      <c r="AB192" s="70"/>
      <c r="AC192" s="70">
        <v>143</v>
      </c>
      <c r="AD192" s="70">
        <v>43</v>
      </c>
      <c r="AE192" s="57" t="s">
        <v>132</v>
      </c>
      <c r="AF192" s="23" t="s">
        <v>133</v>
      </c>
      <c r="AG192" s="23" t="s">
        <v>132</v>
      </c>
      <c r="AH192" s="57" t="s">
        <v>132</v>
      </c>
      <c r="AI192" s="90" t="s">
        <v>480</v>
      </c>
      <c r="AJ192" s="90" t="s">
        <v>133</v>
      </c>
      <c r="AK192" s="90" t="s">
        <v>480</v>
      </c>
    </row>
    <row r="193" s="2" customFormat="1" ht="82" customHeight="1" spans="1:37">
      <c r="A193" s="30">
        <v>123</v>
      </c>
      <c r="B193" s="27"/>
      <c r="C193" s="23" t="s">
        <v>825</v>
      </c>
      <c r="D193" s="24" t="s">
        <v>826</v>
      </c>
      <c r="E193" s="23" t="s">
        <v>178</v>
      </c>
      <c r="F193" s="31" t="s">
        <v>179</v>
      </c>
      <c r="G193" s="32"/>
      <c r="H193" s="24" t="s">
        <v>827</v>
      </c>
      <c r="I193" s="23" t="s">
        <v>824</v>
      </c>
      <c r="J193" s="24" t="s">
        <v>827</v>
      </c>
      <c r="K193" s="24" t="s">
        <v>826</v>
      </c>
      <c r="L193" s="51" t="s">
        <v>120</v>
      </c>
      <c r="M193" s="51" t="s">
        <v>121</v>
      </c>
      <c r="N193" s="27" t="s">
        <v>699</v>
      </c>
      <c r="O193" s="85" t="s">
        <v>487</v>
      </c>
      <c r="P193" s="51" t="s">
        <v>828</v>
      </c>
      <c r="Q193" s="51" t="s">
        <v>193</v>
      </c>
      <c r="R193" s="57" t="s">
        <v>126</v>
      </c>
      <c r="S193" s="23" t="s">
        <v>183</v>
      </c>
      <c r="T193" s="89" t="s">
        <v>488</v>
      </c>
      <c r="U193" s="51" t="s">
        <v>184</v>
      </c>
      <c r="V193" s="58" t="s">
        <v>185</v>
      </c>
      <c r="W193" s="15" t="s">
        <v>131</v>
      </c>
      <c r="X193" s="15">
        <v>20</v>
      </c>
      <c r="Y193" s="15"/>
      <c r="Z193" s="23"/>
      <c r="AA193" s="70">
        <v>20</v>
      </c>
      <c r="AB193" s="70"/>
      <c r="AC193" s="70">
        <v>404</v>
      </c>
      <c r="AD193" s="70">
        <v>58</v>
      </c>
      <c r="AE193" s="57" t="s">
        <v>132</v>
      </c>
      <c r="AF193" s="23" t="s">
        <v>133</v>
      </c>
      <c r="AG193" s="23" t="s">
        <v>133</v>
      </c>
      <c r="AH193" s="57" t="s">
        <v>132</v>
      </c>
      <c r="AI193" s="90" t="s">
        <v>480</v>
      </c>
      <c r="AJ193" s="90" t="s">
        <v>133</v>
      </c>
      <c r="AK193" s="90" t="s">
        <v>480</v>
      </c>
    </row>
    <row r="194" s="2" customFormat="1" ht="92" customHeight="1" spans="1:37">
      <c r="A194" s="30">
        <v>124</v>
      </c>
      <c r="B194" s="27"/>
      <c r="C194" s="23" t="s">
        <v>829</v>
      </c>
      <c r="D194" s="24" t="s">
        <v>830</v>
      </c>
      <c r="E194" s="23" t="s">
        <v>178</v>
      </c>
      <c r="F194" s="31" t="s">
        <v>831</v>
      </c>
      <c r="G194" s="32"/>
      <c r="H194" s="24" t="s">
        <v>832</v>
      </c>
      <c r="I194" s="23" t="s">
        <v>824</v>
      </c>
      <c r="J194" s="24" t="s">
        <v>832</v>
      </c>
      <c r="K194" s="24" t="s">
        <v>830</v>
      </c>
      <c r="L194" s="51" t="s">
        <v>120</v>
      </c>
      <c r="M194" s="51" t="s">
        <v>121</v>
      </c>
      <c r="N194" s="27" t="s">
        <v>534</v>
      </c>
      <c r="O194" s="85" t="s">
        <v>487</v>
      </c>
      <c r="P194" s="51" t="s">
        <v>572</v>
      </c>
      <c r="Q194" s="51" t="s">
        <v>193</v>
      </c>
      <c r="R194" s="57" t="s">
        <v>126</v>
      </c>
      <c r="S194" s="42" t="s">
        <v>183</v>
      </c>
      <c r="T194" s="23" t="s">
        <v>128</v>
      </c>
      <c r="U194" s="51" t="s">
        <v>184</v>
      </c>
      <c r="V194" s="58" t="s">
        <v>185</v>
      </c>
      <c r="W194" s="15" t="s">
        <v>131</v>
      </c>
      <c r="X194" s="15">
        <v>30</v>
      </c>
      <c r="Y194" s="15">
        <v>30</v>
      </c>
      <c r="Z194" s="23"/>
      <c r="AA194" s="70"/>
      <c r="AB194" s="70"/>
      <c r="AC194" s="70">
        <v>261</v>
      </c>
      <c r="AD194" s="70">
        <v>100</v>
      </c>
      <c r="AE194" s="57" t="s">
        <v>132</v>
      </c>
      <c r="AF194" s="23" t="s">
        <v>133</v>
      </c>
      <c r="AG194" s="23" t="s">
        <v>132</v>
      </c>
      <c r="AH194" s="57" t="s">
        <v>132</v>
      </c>
      <c r="AI194" s="90" t="s">
        <v>480</v>
      </c>
      <c r="AJ194" s="90" t="s">
        <v>133</v>
      </c>
      <c r="AK194" s="90" t="s">
        <v>480</v>
      </c>
    </row>
    <row r="195" s="2" customFormat="1" ht="92" customHeight="1" spans="1:37">
      <c r="A195" s="30">
        <v>125</v>
      </c>
      <c r="B195" s="27"/>
      <c r="C195" s="23" t="s">
        <v>833</v>
      </c>
      <c r="D195" s="24" t="s">
        <v>834</v>
      </c>
      <c r="E195" s="23" t="s">
        <v>178</v>
      </c>
      <c r="F195" s="31" t="s">
        <v>588</v>
      </c>
      <c r="G195" s="32"/>
      <c r="H195" s="24" t="s">
        <v>835</v>
      </c>
      <c r="I195" s="23" t="s">
        <v>824</v>
      </c>
      <c r="J195" s="24" t="s">
        <v>835</v>
      </c>
      <c r="K195" s="24" t="s">
        <v>834</v>
      </c>
      <c r="L195" s="51" t="s">
        <v>120</v>
      </c>
      <c r="M195" s="51" t="s">
        <v>121</v>
      </c>
      <c r="N195" s="27" t="s">
        <v>708</v>
      </c>
      <c r="O195" s="85" t="s">
        <v>487</v>
      </c>
      <c r="P195" s="51" t="s">
        <v>723</v>
      </c>
      <c r="Q195" s="51" t="s">
        <v>193</v>
      </c>
      <c r="R195" s="57" t="s">
        <v>126</v>
      </c>
      <c r="S195" s="42" t="s">
        <v>183</v>
      </c>
      <c r="T195" s="23" t="s">
        <v>128</v>
      </c>
      <c r="U195" s="51" t="s">
        <v>184</v>
      </c>
      <c r="V195" s="58" t="s">
        <v>185</v>
      </c>
      <c r="W195" s="15" t="s">
        <v>131</v>
      </c>
      <c r="X195" s="15">
        <v>60</v>
      </c>
      <c r="Y195" s="15">
        <v>60</v>
      </c>
      <c r="Z195" s="23"/>
      <c r="AA195" s="70"/>
      <c r="AB195" s="70"/>
      <c r="AC195" s="70">
        <v>105</v>
      </c>
      <c r="AD195" s="70">
        <v>21</v>
      </c>
      <c r="AE195" s="57" t="s">
        <v>132</v>
      </c>
      <c r="AF195" s="23" t="s">
        <v>133</v>
      </c>
      <c r="AG195" s="23" t="s">
        <v>132</v>
      </c>
      <c r="AH195" s="57" t="s">
        <v>132</v>
      </c>
      <c r="AI195" s="90" t="s">
        <v>480</v>
      </c>
      <c r="AJ195" s="90" t="s">
        <v>133</v>
      </c>
      <c r="AK195" s="90" t="s">
        <v>480</v>
      </c>
    </row>
    <row r="196" s="2" customFormat="1" ht="101" customHeight="1" spans="1:37">
      <c r="A196" s="30">
        <v>126</v>
      </c>
      <c r="B196" s="27"/>
      <c r="C196" s="23" t="s">
        <v>836</v>
      </c>
      <c r="D196" s="91" t="s">
        <v>837</v>
      </c>
      <c r="E196" s="23" t="s">
        <v>178</v>
      </c>
      <c r="F196" s="31" t="s">
        <v>838</v>
      </c>
      <c r="G196" s="32"/>
      <c r="H196" s="24" t="s">
        <v>839</v>
      </c>
      <c r="I196" s="23" t="s">
        <v>824</v>
      </c>
      <c r="J196" s="24" t="s">
        <v>839</v>
      </c>
      <c r="K196" s="91" t="s">
        <v>837</v>
      </c>
      <c r="L196" s="51" t="s">
        <v>120</v>
      </c>
      <c r="M196" s="51" t="s">
        <v>121</v>
      </c>
      <c r="N196" s="27" t="s">
        <v>181</v>
      </c>
      <c r="O196" s="85" t="s">
        <v>487</v>
      </c>
      <c r="P196" s="51" t="s">
        <v>265</v>
      </c>
      <c r="Q196" s="51" t="s">
        <v>193</v>
      </c>
      <c r="R196" s="57" t="s">
        <v>126</v>
      </c>
      <c r="S196" s="42" t="s">
        <v>150</v>
      </c>
      <c r="T196" s="23" t="s">
        <v>128</v>
      </c>
      <c r="U196" s="23" t="s">
        <v>151</v>
      </c>
      <c r="V196" s="58" t="s">
        <v>152</v>
      </c>
      <c r="W196" s="15" t="s">
        <v>131</v>
      </c>
      <c r="X196" s="15">
        <v>80</v>
      </c>
      <c r="Y196" s="15">
        <v>80</v>
      </c>
      <c r="Z196" s="23"/>
      <c r="AA196" s="70"/>
      <c r="AB196" s="70"/>
      <c r="AC196" s="70">
        <v>107</v>
      </c>
      <c r="AD196" s="70">
        <v>14</v>
      </c>
      <c r="AE196" s="57" t="s">
        <v>132</v>
      </c>
      <c r="AF196" s="23" t="s">
        <v>133</v>
      </c>
      <c r="AG196" s="23" t="s">
        <v>132</v>
      </c>
      <c r="AH196" s="57" t="s">
        <v>132</v>
      </c>
      <c r="AI196" s="90" t="s">
        <v>480</v>
      </c>
      <c r="AJ196" s="90" t="s">
        <v>133</v>
      </c>
      <c r="AK196" s="90" t="s">
        <v>480</v>
      </c>
    </row>
    <row r="197" s="2" customFormat="1" ht="65" customHeight="1" spans="1:37">
      <c r="A197" s="30">
        <v>127</v>
      </c>
      <c r="B197" s="27"/>
      <c r="C197" s="51" t="s">
        <v>840</v>
      </c>
      <c r="D197" s="47" t="s">
        <v>841</v>
      </c>
      <c r="E197" s="23" t="s">
        <v>178</v>
      </c>
      <c r="F197" s="31" t="s">
        <v>842</v>
      </c>
      <c r="G197" s="32"/>
      <c r="H197" s="24" t="s">
        <v>843</v>
      </c>
      <c r="I197" s="23" t="s">
        <v>824</v>
      </c>
      <c r="J197" s="24" t="s">
        <v>843</v>
      </c>
      <c r="K197" s="47" t="s">
        <v>841</v>
      </c>
      <c r="L197" s="51" t="s">
        <v>120</v>
      </c>
      <c r="M197" s="51" t="s">
        <v>121</v>
      </c>
      <c r="N197" s="27" t="s">
        <v>780</v>
      </c>
      <c r="O197" s="85" t="s">
        <v>487</v>
      </c>
      <c r="P197" s="51" t="s">
        <v>844</v>
      </c>
      <c r="Q197" s="51" t="s">
        <v>193</v>
      </c>
      <c r="R197" s="24"/>
      <c r="S197" s="23" t="s">
        <v>316</v>
      </c>
      <c r="T197" s="23" t="s">
        <v>128</v>
      </c>
      <c r="U197" s="23" t="s">
        <v>317</v>
      </c>
      <c r="V197" s="58" t="s">
        <v>318</v>
      </c>
      <c r="W197" s="58" t="s">
        <v>845</v>
      </c>
      <c r="X197" s="15">
        <v>25</v>
      </c>
      <c r="Y197" s="15">
        <v>25</v>
      </c>
      <c r="Z197" s="23"/>
      <c r="AA197" s="70"/>
      <c r="AB197" s="70"/>
      <c r="AC197" s="70">
        <v>142</v>
      </c>
      <c r="AD197" s="70">
        <v>24</v>
      </c>
      <c r="AE197" s="57" t="s">
        <v>132</v>
      </c>
      <c r="AF197" s="23" t="s">
        <v>133</v>
      </c>
      <c r="AG197" s="23" t="s">
        <v>133</v>
      </c>
      <c r="AH197" s="57" t="s">
        <v>132</v>
      </c>
      <c r="AI197" s="90" t="s">
        <v>480</v>
      </c>
      <c r="AJ197" s="90" t="s">
        <v>133</v>
      </c>
      <c r="AK197" s="90" t="s">
        <v>480</v>
      </c>
    </row>
    <row r="198" s="2" customFormat="1" ht="71" customHeight="1" spans="1:37">
      <c r="A198" s="30">
        <v>128</v>
      </c>
      <c r="B198" s="27"/>
      <c r="C198" s="23" t="s">
        <v>846</v>
      </c>
      <c r="D198" s="33" t="s">
        <v>847</v>
      </c>
      <c r="E198" s="23" t="s">
        <v>178</v>
      </c>
      <c r="F198" s="31" t="s">
        <v>366</v>
      </c>
      <c r="G198" s="32"/>
      <c r="H198" s="24" t="s">
        <v>848</v>
      </c>
      <c r="I198" s="23" t="s">
        <v>824</v>
      </c>
      <c r="J198" s="24" t="s">
        <v>848</v>
      </c>
      <c r="K198" s="33" t="s">
        <v>847</v>
      </c>
      <c r="L198" s="51" t="s">
        <v>120</v>
      </c>
      <c r="M198" s="51" t="s">
        <v>121</v>
      </c>
      <c r="N198" s="27" t="s">
        <v>699</v>
      </c>
      <c r="O198" s="85" t="s">
        <v>487</v>
      </c>
      <c r="P198" s="51" t="s">
        <v>332</v>
      </c>
      <c r="Q198" s="51" t="s">
        <v>193</v>
      </c>
      <c r="R198" s="57" t="s">
        <v>126</v>
      </c>
      <c r="S198" s="23" t="s">
        <v>316</v>
      </c>
      <c r="T198" s="23" t="s">
        <v>488</v>
      </c>
      <c r="U198" s="23" t="s">
        <v>317</v>
      </c>
      <c r="V198" s="58" t="s">
        <v>318</v>
      </c>
      <c r="W198" s="15" t="s">
        <v>131</v>
      </c>
      <c r="X198" s="15">
        <v>20</v>
      </c>
      <c r="Y198" s="15"/>
      <c r="Z198" s="23"/>
      <c r="AA198" s="15">
        <v>20</v>
      </c>
      <c r="AB198" s="70"/>
      <c r="AC198" s="70">
        <v>148</v>
      </c>
      <c r="AD198" s="70">
        <v>29</v>
      </c>
      <c r="AE198" s="57" t="s">
        <v>132</v>
      </c>
      <c r="AF198" s="23" t="s">
        <v>133</v>
      </c>
      <c r="AG198" s="23" t="s">
        <v>133</v>
      </c>
      <c r="AH198" s="57" t="s">
        <v>132</v>
      </c>
      <c r="AI198" s="90" t="s">
        <v>480</v>
      </c>
      <c r="AJ198" s="90" t="s">
        <v>133</v>
      </c>
      <c r="AK198" s="90" t="s">
        <v>480</v>
      </c>
    </row>
    <row r="199" s="2" customFormat="1" ht="96" customHeight="1" spans="1:37">
      <c r="A199" s="30">
        <v>129</v>
      </c>
      <c r="B199" s="15"/>
      <c r="C199" s="46" t="s">
        <v>849</v>
      </c>
      <c r="D199" s="47" t="s">
        <v>850</v>
      </c>
      <c r="E199" s="23" t="s">
        <v>178</v>
      </c>
      <c r="F199" s="31" t="s">
        <v>366</v>
      </c>
      <c r="G199" s="32"/>
      <c r="H199" s="24" t="s">
        <v>851</v>
      </c>
      <c r="I199" s="23" t="s">
        <v>824</v>
      </c>
      <c r="J199" s="24" t="s">
        <v>851</v>
      </c>
      <c r="K199" s="47" t="s">
        <v>850</v>
      </c>
      <c r="L199" s="51" t="s">
        <v>120</v>
      </c>
      <c r="M199" s="51" t="s">
        <v>121</v>
      </c>
      <c r="N199" s="27" t="s">
        <v>258</v>
      </c>
      <c r="O199" s="85" t="s">
        <v>487</v>
      </c>
      <c r="P199" s="51" t="s">
        <v>852</v>
      </c>
      <c r="Q199" s="51" t="s">
        <v>193</v>
      </c>
      <c r="R199" s="57" t="s">
        <v>126</v>
      </c>
      <c r="S199" s="51" t="s">
        <v>316</v>
      </c>
      <c r="T199" s="36" t="s">
        <v>368</v>
      </c>
      <c r="U199" s="23" t="s">
        <v>317</v>
      </c>
      <c r="V199" s="58" t="s">
        <v>318</v>
      </c>
      <c r="W199" s="15" t="s">
        <v>131</v>
      </c>
      <c r="X199" s="15">
        <v>200</v>
      </c>
      <c r="Y199" s="15"/>
      <c r="Z199" s="23"/>
      <c r="AA199" s="15">
        <v>200</v>
      </c>
      <c r="AB199" s="70"/>
      <c r="AC199" s="70">
        <v>578</v>
      </c>
      <c r="AD199" s="70">
        <v>145</v>
      </c>
      <c r="AE199" s="57" t="s">
        <v>132</v>
      </c>
      <c r="AF199" s="23" t="s">
        <v>133</v>
      </c>
      <c r="AG199" s="51" t="s">
        <v>133</v>
      </c>
      <c r="AH199" s="57" t="s">
        <v>132</v>
      </c>
      <c r="AI199" s="90" t="s">
        <v>480</v>
      </c>
      <c r="AJ199" s="90" t="s">
        <v>133</v>
      </c>
      <c r="AK199" s="90" t="s">
        <v>480</v>
      </c>
    </row>
    <row r="200" s="2" customFormat="1" ht="73" customHeight="1" spans="1:37">
      <c r="A200" s="30">
        <v>130</v>
      </c>
      <c r="B200" s="15"/>
      <c r="C200" s="23" t="s">
        <v>853</v>
      </c>
      <c r="D200" s="24" t="s">
        <v>854</v>
      </c>
      <c r="E200" s="23" t="s">
        <v>178</v>
      </c>
      <c r="F200" s="31" t="s">
        <v>220</v>
      </c>
      <c r="G200" s="32"/>
      <c r="H200" s="24" t="s">
        <v>855</v>
      </c>
      <c r="I200" s="23" t="s">
        <v>824</v>
      </c>
      <c r="J200" s="24" t="s">
        <v>855</v>
      </c>
      <c r="K200" s="24" t="s">
        <v>854</v>
      </c>
      <c r="L200" s="51" t="s">
        <v>120</v>
      </c>
      <c r="M200" s="51" t="s">
        <v>121</v>
      </c>
      <c r="N200" s="27" t="s">
        <v>522</v>
      </c>
      <c r="O200" s="85" t="s">
        <v>487</v>
      </c>
      <c r="P200" s="51" t="s">
        <v>856</v>
      </c>
      <c r="Q200" s="51" t="s">
        <v>193</v>
      </c>
      <c r="R200" s="57" t="s">
        <v>126</v>
      </c>
      <c r="S200" s="23" t="s">
        <v>168</v>
      </c>
      <c r="T200" s="23" t="s">
        <v>128</v>
      </c>
      <c r="U200" s="61" t="s">
        <v>169</v>
      </c>
      <c r="V200" s="62">
        <v>15291600015</v>
      </c>
      <c r="W200" s="15" t="s">
        <v>131</v>
      </c>
      <c r="X200" s="15">
        <v>50</v>
      </c>
      <c r="Y200" s="70">
        <v>50</v>
      </c>
      <c r="Z200" s="23"/>
      <c r="AA200" s="70"/>
      <c r="AB200" s="70"/>
      <c r="AC200" s="70">
        <v>551</v>
      </c>
      <c r="AD200" s="70">
        <v>169</v>
      </c>
      <c r="AE200" s="57" t="s">
        <v>132</v>
      </c>
      <c r="AF200" s="23" t="s">
        <v>133</v>
      </c>
      <c r="AG200" s="23" t="s">
        <v>132</v>
      </c>
      <c r="AH200" s="57" t="s">
        <v>132</v>
      </c>
      <c r="AI200" s="90" t="s">
        <v>480</v>
      </c>
      <c r="AJ200" s="90" t="s">
        <v>133</v>
      </c>
      <c r="AK200" s="90" t="s">
        <v>480</v>
      </c>
    </row>
    <row r="201" s="2" customFormat="1" ht="93" customHeight="1" spans="1:37">
      <c r="A201" s="30">
        <v>131</v>
      </c>
      <c r="B201" s="15"/>
      <c r="C201" s="23" t="s">
        <v>857</v>
      </c>
      <c r="D201" s="33" t="s">
        <v>858</v>
      </c>
      <c r="E201" s="23" t="s">
        <v>178</v>
      </c>
      <c r="F201" s="31" t="s">
        <v>612</v>
      </c>
      <c r="G201" s="32"/>
      <c r="H201" s="24" t="s">
        <v>859</v>
      </c>
      <c r="I201" s="23" t="s">
        <v>824</v>
      </c>
      <c r="J201" s="24" t="s">
        <v>859</v>
      </c>
      <c r="K201" s="33" t="s">
        <v>858</v>
      </c>
      <c r="L201" s="51" t="s">
        <v>120</v>
      </c>
      <c r="M201" s="51" t="s">
        <v>121</v>
      </c>
      <c r="N201" s="27" t="s">
        <v>522</v>
      </c>
      <c r="O201" s="85" t="s">
        <v>487</v>
      </c>
      <c r="P201" s="51" t="s">
        <v>844</v>
      </c>
      <c r="Q201" s="51" t="s">
        <v>193</v>
      </c>
      <c r="R201" s="57" t="s">
        <v>126</v>
      </c>
      <c r="S201" s="23" t="s">
        <v>168</v>
      </c>
      <c r="T201" s="23" t="s">
        <v>128</v>
      </c>
      <c r="U201" s="61" t="s">
        <v>169</v>
      </c>
      <c r="V201" s="62">
        <v>15291600015</v>
      </c>
      <c r="W201" s="15" t="s">
        <v>131</v>
      </c>
      <c r="X201" s="15">
        <v>50</v>
      </c>
      <c r="Y201" s="15">
        <v>50</v>
      </c>
      <c r="Z201" s="49"/>
      <c r="AA201" s="70"/>
      <c r="AB201" s="70"/>
      <c r="AC201" s="70">
        <v>78</v>
      </c>
      <c r="AD201" s="70">
        <v>24</v>
      </c>
      <c r="AE201" s="57" t="s">
        <v>132</v>
      </c>
      <c r="AF201" s="23" t="s">
        <v>133</v>
      </c>
      <c r="AG201" s="23" t="s">
        <v>133</v>
      </c>
      <c r="AH201" s="57" t="s">
        <v>132</v>
      </c>
      <c r="AI201" s="90" t="s">
        <v>480</v>
      </c>
      <c r="AJ201" s="90" t="s">
        <v>133</v>
      </c>
      <c r="AK201" s="90" t="s">
        <v>480</v>
      </c>
    </row>
    <row r="202" s="2" customFormat="1" ht="122" customHeight="1" spans="1:37">
      <c r="A202" s="30">
        <v>132</v>
      </c>
      <c r="B202" s="15"/>
      <c r="C202" s="46" t="s">
        <v>860</v>
      </c>
      <c r="D202" s="24" t="s">
        <v>861</v>
      </c>
      <c r="E202" s="23" t="s">
        <v>178</v>
      </c>
      <c r="F202" s="31" t="s">
        <v>313</v>
      </c>
      <c r="G202" s="32"/>
      <c r="H202" s="24" t="s">
        <v>862</v>
      </c>
      <c r="I202" s="43" t="s">
        <v>824</v>
      </c>
      <c r="J202" s="24" t="s">
        <v>862</v>
      </c>
      <c r="K202" s="24" t="s">
        <v>861</v>
      </c>
      <c r="L202" s="51" t="s">
        <v>120</v>
      </c>
      <c r="M202" s="51" t="s">
        <v>121</v>
      </c>
      <c r="N202" s="27" t="s">
        <v>285</v>
      </c>
      <c r="O202" s="85" t="s">
        <v>487</v>
      </c>
      <c r="P202" s="51" t="s">
        <v>863</v>
      </c>
      <c r="Q202" s="51" t="s">
        <v>193</v>
      </c>
      <c r="R202" s="101" t="s">
        <v>126</v>
      </c>
      <c r="S202" s="51" t="s">
        <v>316</v>
      </c>
      <c r="T202" s="36" t="s">
        <v>368</v>
      </c>
      <c r="U202" s="23" t="s">
        <v>317</v>
      </c>
      <c r="V202" s="58" t="s">
        <v>318</v>
      </c>
      <c r="W202" s="15" t="s">
        <v>131</v>
      </c>
      <c r="X202" s="15">
        <v>300</v>
      </c>
      <c r="Y202" s="15"/>
      <c r="Z202" s="23"/>
      <c r="AA202" s="15">
        <v>300</v>
      </c>
      <c r="AB202" s="70"/>
      <c r="AC202" s="70">
        <v>410</v>
      </c>
      <c r="AD202" s="70">
        <v>216</v>
      </c>
      <c r="AE202" s="57" t="s">
        <v>132</v>
      </c>
      <c r="AF202" s="23" t="s">
        <v>133</v>
      </c>
      <c r="AG202" s="51" t="s">
        <v>133</v>
      </c>
      <c r="AH202" s="57" t="s">
        <v>132</v>
      </c>
      <c r="AI202" s="90" t="s">
        <v>480</v>
      </c>
      <c r="AJ202" s="90" t="s">
        <v>133</v>
      </c>
      <c r="AK202" s="90" t="s">
        <v>480</v>
      </c>
    </row>
    <row r="203" s="2" customFormat="1" ht="81" customHeight="1" spans="1:37">
      <c r="A203" s="30">
        <v>133</v>
      </c>
      <c r="B203" s="27"/>
      <c r="C203" s="23" t="s">
        <v>864</v>
      </c>
      <c r="D203" s="24" t="s">
        <v>865</v>
      </c>
      <c r="E203" s="23" t="s">
        <v>178</v>
      </c>
      <c r="F203" s="31" t="s">
        <v>241</v>
      </c>
      <c r="G203" s="32"/>
      <c r="H203" s="24" t="s">
        <v>866</v>
      </c>
      <c r="I203" s="43" t="s">
        <v>824</v>
      </c>
      <c r="J203" s="24" t="s">
        <v>866</v>
      </c>
      <c r="K203" s="24" t="s">
        <v>865</v>
      </c>
      <c r="L203" s="51" t="s">
        <v>120</v>
      </c>
      <c r="M203" s="51" t="s">
        <v>121</v>
      </c>
      <c r="N203" s="27" t="s">
        <v>258</v>
      </c>
      <c r="O203" s="85" t="s">
        <v>487</v>
      </c>
      <c r="P203" s="51" t="s">
        <v>297</v>
      </c>
      <c r="Q203" s="51" t="s">
        <v>193</v>
      </c>
      <c r="R203" s="101" t="s">
        <v>126</v>
      </c>
      <c r="S203" s="23" t="s">
        <v>245</v>
      </c>
      <c r="T203" s="36" t="s">
        <v>368</v>
      </c>
      <c r="U203" s="23" t="s">
        <v>246</v>
      </c>
      <c r="V203" s="15">
        <v>13399269997</v>
      </c>
      <c r="W203" s="15" t="s">
        <v>131</v>
      </c>
      <c r="X203" s="15">
        <v>200</v>
      </c>
      <c r="Y203" s="15"/>
      <c r="Z203" s="23"/>
      <c r="AA203" s="15">
        <v>200</v>
      </c>
      <c r="AB203" s="70"/>
      <c r="AC203" s="70">
        <v>176</v>
      </c>
      <c r="AD203" s="70">
        <v>65</v>
      </c>
      <c r="AE203" s="57" t="s">
        <v>132</v>
      </c>
      <c r="AF203" s="23" t="s">
        <v>133</v>
      </c>
      <c r="AG203" s="23" t="s">
        <v>132</v>
      </c>
      <c r="AH203" s="57" t="s">
        <v>132</v>
      </c>
      <c r="AI203" s="90" t="s">
        <v>480</v>
      </c>
      <c r="AJ203" s="90" t="s">
        <v>133</v>
      </c>
      <c r="AK203" s="90" t="s">
        <v>480</v>
      </c>
    </row>
    <row r="204" s="2" customFormat="1" ht="93" customHeight="1" spans="1:37">
      <c r="A204" s="30">
        <v>134</v>
      </c>
      <c r="B204" s="15"/>
      <c r="C204" s="36" t="s">
        <v>867</v>
      </c>
      <c r="D204" s="37" t="s">
        <v>868</v>
      </c>
      <c r="E204" s="23" t="s">
        <v>178</v>
      </c>
      <c r="F204" s="31" t="s">
        <v>345</v>
      </c>
      <c r="G204" s="32"/>
      <c r="H204" s="24" t="s">
        <v>869</v>
      </c>
      <c r="I204" s="43" t="s">
        <v>824</v>
      </c>
      <c r="J204" s="24" t="s">
        <v>869</v>
      </c>
      <c r="K204" s="37" t="s">
        <v>868</v>
      </c>
      <c r="L204" s="51" t="s">
        <v>120</v>
      </c>
      <c r="M204" s="51" t="s">
        <v>121</v>
      </c>
      <c r="N204" s="27" t="s">
        <v>870</v>
      </c>
      <c r="O204" s="85" t="s">
        <v>487</v>
      </c>
      <c r="P204" s="51" t="s">
        <v>871</v>
      </c>
      <c r="Q204" s="51" t="s">
        <v>193</v>
      </c>
      <c r="R204" s="101" t="s">
        <v>126</v>
      </c>
      <c r="S204" s="23" t="s">
        <v>160</v>
      </c>
      <c r="T204" s="36" t="s">
        <v>368</v>
      </c>
      <c r="U204" s="51" t="s">
        <v>161</v>
      </c>
      <c r="V204" s="60">
        <v>15332521000</v>
      </c>
      <c r="W204" s="15" t="s">
        <v>131</v>
      </c>
      <c r="X204" s="59">
        <v>120</v>
      </c>
      <c r="Y204" s="59"/>
      <c r="Z204" s="23"/>
      <c r="AA204" s="59">
        <v>120</v>
      </c>
      <c r="AB204" s="70"/>
      <c r="AC204" s="70">
        <v>380</v>
      </c>
      <c r="AD204" s="70">
        <v>176</v>
      </c>
      <c r="AE204" s="57" t="s">
        <v>132</v>
      </c>
      <c r="AF204" s="23" t="s">
        <v>133</v>
      </c>
      <c r="AG204" s="23" t="s">
        <v>133</v>
      </c>
      <c r="AH204" s="57" t="s">
        <v>132</v>
      </c>
      <c r="AI204" s="90" t="s">
        <v>480</v>
      </c>
      <c r="AJ204" s="90" t="s">
        <v>133</v>
      </c>
      <c r="AK204" s="90" t="s">
        <v>480</v>
      </c>
    </row>
    <row r="205" s="2" customFormat="1" ht="79" customHeight="1" spans="1:37">
      <c r="A205" s="30">
        <v>135</v>
      </c>
      <c r="B205" s="27"/>
      <c r="C205" s="23" t="s">
        <v>872</v>
      </c>
      <c r="D205" s="24" t="s">
        <v>873</v>
      </c>
      <c r="E205" s="23" t="s">
        <v>178</v>
      </c>
      <c r="F205" s="31" t="s">
        <v>188</v>
      </c>
      <c r="G205" s="32"/>
      <c r="H205" s="81" t="s">
        <v>874</v>
      </c>
      <c r="I205" s="43" t="s">
        <v>824</v>
      </c>
      <c r="J205" s="81" t="s">
        <v>874</v>
      </c>
      <c r="K205" s="24" t="s">
        <v>873</v>
      </c>
      <c r="L205" s="51" t="s">
        <v>120</v>
      </c>
      <c r="M205" s="51" t="s">
        <v>121</v>
      </c>
      <c r="N205" s="27" t="s">
        <v>252</v>
      </c>
      <c r="O205" s="85" t="s">
        <v>487</v>
      </c>
      <c r="P205" s="51" t="s">
        <v>875</v>
      </c>
      <c r="Q205" s="51" t="s">
        <v>193</v>
      </c>
      <c r="R205" s="101" t="s">
        <v>126</v>
      </c>
      <c r="S205" s="42" t="s">
        <v>160</v>
      </c>
      <c r="T205" s="23" t="s">
        <v>876</v>
      </c>
      <c r="U205" s="51" t="s">
        <v>161</v>
      </c>
      <c r="V205" s="60">
        <v>15332521000</v>
      </c>
      <c r="W205" s="15" t="s">
        <v>131</v>
      </c>
      <c r="X205" s="59">
        <v>90</v>
      </c>
      <c r="Y205" s="59"/>
      <c r="Z205" s="23"/>
      <c r="AA205" s="59">
        <v>90</v>
      </c>
      <c r="AB205" s="70"/>
      <c r="AC205" s="70">
        <v>615</v>
      </c>
      <c r="AD205" s="70">
        <v>159</v>
      </c>
      <c r="AE205" s="57" t="s">
        <v>132</v>
      </c>
      <c r="AF205" s="23" t="s">
        <v>133</v>
      </c>
      <c r="AG205" s="23" t="s">
        <v>133</v>
      </c>
      <c r="AH205" s="57" t="s">
        <v>132</v>
      </c>
      <c r="AI205" s="90" t="s">
        <v>480</v>
      </c>
      <c r="AJ205" s="90" t="s">
        <v>133</v>
      </c>
      <c r="AK205" s="90" t="s">
        <v>480</v>
      </c>
    </row>
    <row r="206" s="2" customFormat="1" ht="79" customHeight="1" spans="1:37">
      <c r="A206" s="30">
        <v>136</v>
      </c>
      <c r="B206" s="27"/>
      <c r="C206" s="23" t="s">
        <v>877</v>
      </c>
      <c r="D206" s="24" t="s">
        <v>878</v>
      </c>
      <c r="E206" s="23" t="s">
        <v>178</v>
      </c>
      <c r="F206" s="31" t="s">
        <v>250</v>
      </c>
      <c r="G206" s="32"/>
      <c r="H206" s="24" t="s">
        <v>879</v>
      </c>
      <c r="I206" s="23" t="s">
        <v>824</v>
      </c>
      <c r="J206" s="24" t="s">
        <v>879</v>
      </c>
      <c r="K206" s="24" t="s">
        <v>878</v>
      </c>
      <c r="L206" s="51" t="s">
        <v>120</v>
      </c>
      <c r="M206" s="51" t="s">
        <v>121</v>
      </c>
      <c r="N206" s="27" t="s">
        <v>522</v>
      </c>
      <c r="O206" s="85" t="s">
        <v>487</v>
      </c>
      <c r="P206" s="51" t="s">
        <v>880</v>
      </c>
      <c r="Q206" s="51" t="s">
        <v>193</v>
      </c>
      <c r="R206" s="57" t="s">
        <v>126</v>
      </c>
      <c r="S206" s="23" t="s">
        <v>160</v>
      </c>
      <c r="T206" s="23" t="s">
        <v>128</v>
      </c>
      <c r="U206" s="51" t="s">
        <v>161</v>
      </c>
      <c r="V206" s="60">
        <v>15332521000</v>
      </c>
      <c r="W206" s="15" t="s">
        <v>131</v>
      </c>
      <c r="X206" s="15">
        <v>50</v>
      </c>
      <c r="Y206" s="15">
        <v>50</v>
      </c>
      <c r="Z206" s="23"/>
      <c r="AA206" s="70"/>
      <c r="AB206" s="70"/>
      <c r="AC206" s="70">
        <v>270</v>
      </c>
      <c r="AD206" s="70">
        <v>113</v>
      </c>
      <c r="AE206" s="57" t="s">
        <v>132</v>
      </c>
      <c r="AF206" s="23" t="s">
        <v>133</v>
      </c>
      <c r="AG206" s="89" t="s">
        <v>132</v>
      </c>
      <c r="AH206" s="57" t="s">
        <v>132</v>
      </c>
      <c r="AI206" s="90" t="s">
        <v>480</v>
      </c>
      <c r="AJ206" s="90" t="s">
        <v>133</v>
      </c>
      <c r="AK206" s="90" t="s">
        <v>480</v>
      </c>
    </row>
    <row r="207" s="2" customFormat="1" ht="26" customHeight="1" spans="1:37">
      <c r="A207" s="30"/>
      <c r="B207" s="27" t="s">
        <v>59</v>
      </c>
      <c r="C207" s="23"/>
      <c r="D207" s="24"/>
      <c r="E207" s="24"/>
      <c r="F207" s="25"/>
      <c r="G207" s="26"/>
      <c r="H207" s="24"/>
      <c r="I207" s="23"/>
      <c r="J207" s="24"/>
      <c r="K207" s="24"/>
      <c r="L207" s="24"/>
      <c r="M207" s="24"/>
      <c r="N207" s="15"/>
      <c r="O207" s="24"/>
      <c r="P207" s="24"/>
      <c r="Q207" s="24"/>
      <c r="R207" s="24"/>
      <c r="S207" s="23"/>
      <c r="T207" s="23"/>
      <c r="U207" s="56"/>
      <c r="V207" s="15"/>
      <c r="W207" s="15"/>
      <c r="X207" s="15">
        <f>X211+X217</f>
        <v>292</v>
      </c>
      <c r="Y207" s="15">
        <f>Y211+Y217</f>
        <v>0</v>
      </c>
      <c r="Z207" s="15"/>
      <c r="AA207" s="15">
        <f>AA211+AA217</f>
        <v>292</v>
      </c>
      <c r="AB207" s="70"/>
      <c r="AC207" s="70"/>
      <c r="AD207" s="70"/>
      <c r="AE207" s="15"/>
      <c r="AF207" s="15"/>
      <c r="AG207" s="15"/>
      <c r="AH207" s="15"/>
      <c r="AI207" s="15"/>
      <c r="AJ207" s="15"/>
      <c r="AK207" s="15"/>
    </row>
    <row r="208" s="2" customFormat="1" ht="37.5" spans="1:37">
      <c r="A208" s="30"/>
      <c r="B208" s="27" t="s">
        <v>881</v>
      </c>
      <c r="C208" s="23"/>
      <c r="D208" s="24"/>
      <c r="E208" s="24"/>
      <c r="F208" s="25"/>
      <c r="G208" s="26"/>
      <c r="H208" s="24"/>
      <c r="I208" s="23"/>
      <c r="J208" s="24"/>
      <c r="K208" s="24"/>
      <c r="L208" s="24"/>
      <c r="M208" s="24"/>
      <c r="N208" s="76"/>
      <c r="O208" s="24"/>
      <c r="P208" s="24"/>
      <c r="Q208" s="24"/>
      <c r="R208" s="24"/>
      <c r="S208" s="23"/>
      <c r="T208" s="23"/>
      <c r="U208" s="56"/>
      <c r="V208" s="15"/>
      <c r="W208" s="15"/>
      <c r="X208" s="15"/>
      <c r="Y208" s="15"/>
      <c r="Z208" s="23"/>
      <c r="AA208" s="70"/>
      <c r="AB208" s="70"/>
      <c r="AC208" s="70"/>
      <c r="AD208" s="70"/>
      <c r="AE208" s="23"/>
      <c r="AF208" s="23"/>
      <c r="AG208" s="23"/>
      <c r="AH208" s="23"/>
      <c r="AI208" s="23"/>
      <c r="AJ208" s="23"/>
      <c r="AK208" s="23"/>
    </row>
    <row r="209" s="2" customFormat="1" spans="1:37">
      <c r="A209" s="30"/>
      <c r="B209" s="27" t="s">
        <v>882</v>
      </c>
      <c r="C209" s="23"/>
      <c r="D209" s="24"/>
      <c r="E209" s="24"/>
      <c r="F209" s="25"/>
      <c r="G209" s="26"/>
      <c r="H209" s="24"/>
      <c r="I209" s="23"/>
      <c r="J209" s="24"/>
      <c r="K209" s="24"/>
      <c r="L209" s="24"/>
      <c r="M209" s="24"/>
      <c r="N209" s="76"/>
      <c r="O209" s="24"/>
      <c r="P209" s="24"/>
      <c r="Q209" s="24"/>
      <c r="R209" s="24"/>
      <c r="S209" s="23"/>
      <c r="T209" s="23"/>
      <c r="U209" s="56"/>
      <c r="V209" s="15"/>
      <c r="W209" s="15"/>
      <c r="X209" s="15"/>
      <c r="Y209" s="15"/>
      <c r="Z209" s="23"/>
      <c r="AA209" s="70"/>
      <c r="AB209" s="70"/>
      <c r="AC209" s="70"/>
      <c r="AD209" s="70"/>
      <c r="AE209" s="23"/>
      <c r="AF209" s="23"/>
      <c r="AG209" s="23"/>
      <c r="AH209" s="23"/>
      <c r="AI209" s="23"/>
      <c r="AJ209" s="23"/>
      <c r="AK209" s="23"/>
    </row>
    <row r="210" s="2" customFormat="1" ht="56.25" spans="1:37">
      <c r="A210" s="30"/>
      <c r="B210" s="27" t="s">
        <v>883</v>
      </c>
      <c r="C210" s="23"/>
      <c r="D210" s="24"/>
      <c r="E210" s="24"/>
      <c r="F210" s="25"/>
      <c r="G210" s="26"/>
      <c r="H210" s="24"/>
      <c r="I210" s="23"/>
      <c r="J210" s="24"/>
      <c r="K210" s="24"/>
      <c r="L210" s="24"/>
      <c r="M210" s="24"/>
      <c r="N210" s="76"/>
      <c r="O210" s="24"/>
      <c r="P210" s="24"/>
      <c r="Q210" s="24"/>
      <c r="R210" s="24"/>
      <c r="S210" s="23"/>
      <c r="T210" s="23"/>
      <c r="U210" s="56"/>
      <c r="V210" s="15"/>
      <c r="W210" s="15"/>
      <c r="X210" s="15"/>
      <c r="Y210" s="15"/>
      <c r="Z210" s="23"/>
      <c r="AA210" s="70"/>
      <c r="AB210" s="70"/>
      <c r="AC210" s="70"/>
      <c r="AD210" s="70"/>
      <c r="AE210" s="23"/>
      <c r="AF210" s="23"/>
      <c r="AG210" s="23"/>
      <c r="AH210" s="23"/>
      <c r="AI210" s="23"/>
      <c r="AJ210" s="23"/>
      <c r="AK210" s="23"/>
    </row>
    <row r="211" s="2" customFormat="1" ht="36" customHeight="1" spans="1:37">
      <c r="A211" s="30"/>
      <c r="B211" s="27" t="s">
        <v>884</v>
      </c>
      <c r="C211" s="23"/>
      <c r="D211" s="24"/>
      <c r="E211" s="24"/>
      <c r="F211" s="25"/>
      <c r="G211" s="26"/>
      <c r="H211" s="24"/>
      <c r="I211" s="23"/>
      <c r="J211" s="24"/>
      <c r="K211" s="24"/>
      <c r="L211" s="24"/>
      <c r="M211" s="24"/>
      <c r="N211" s="76"/>
      <c r="O211" s="24"/>
      <c r="P211" s="24"/>
      <c r="Q211" s="24"/>
      <c r="R211" s="24"/>
      <c r="S211" s="23"/>
      <c r="T211" s="23"/>
      <c r="U211" s="56"/>
      <c r="V211" s="15"/>
      <c r="W211" s="15"/>
      <c r="X211" s="15">
        <f>X215+X214+X213+X212</f>
        <v>72</v>
      </c>
      <c r="Y211" s="15">
        <f>Y215+Y214+Y213+Y212</f>
        <v>0</v>
      </c>
      <c r="Z211" s="15"/>
      <c r="AA211" s="15">
        <f>AA215+AA214+AA213+AA212</f>
        <v>72</v>
      </c>
      <c r="AB211" s="70"/>
      <c r="AC211" s="70"/>
      <c r="AD211" s="70"/>
      <c r="AE211" s="15"/>
      <c r="AF211" s="15"/>
      <c r="AG211" s="15"/>
      <c r="AH211" s="15"/>
      <c r="AI211" s="15"/>
      <c r="AJ211" s="15"/>
      <c r="AK211" s="15"/>
    </row>
    <row r="212" s="2" customFormat="1" ht="63" customHeight="1" spans="1:37">
      <c r="A212" s="30">
        <v>137</v>
      </c>
      <c r="B212" s="27"/>
      <c r="C212" s="23" t="s">
        <v>885</v>
      </c>
      <c r="D212" s="24" t="s">
        <v>886</v>
      </c>
      <c r="E212" s="23" t="s">
        <v>178</v>
      </c>
      <c r="F212" s="31" t="s">
        <v>716</v>
      </c>
      <c r="G212" s="32"/>
      <c r="H212" s="24" t="s">
        <v>887</v>
      </c>
      <c r="I212" s="23" t="s">
        <v>888</v>
      </c>
      <c r="J212" s="24" t="s">
        <v>887</v>
      </c>
      <c r="K212" s="24" t="s">
        <v>886</v>
      </c>
      <c r="L212" s="51" t="s">
        <v>120</v>
      </c>
      <c r="M212" s="51" t="s">
        <v>121</v>
      </c>
      <c r="N212" s="27" t="s">
        <v>699</v>
      </c>
      <c r="O212" s="85" t="s">
        <v>487</v>
      </c>
      <c r="P212" s="51" t="s">
        <v>889</v>
      </c>
      <c r="Q212" s="51" t="s">
        <v>193</v>
      </c>
      <c r="R212" s="57" t="s">
        <v>126</v>
      </c>
      <c r="S212" s="23" t="s">
        <v>245</v>
      </c>
      <c r="T212" s="89" t="s">
        <v>488</v>
      </c>
      <c r="U212" s="23" t="s">
        <v>246</v>
      </c>
      <c r="V212" s="15">
        <v>13399269997</v>
      </c>
      <c r="W212" s="15" t="s">
        <v>131</v>
      </c>
      <c r="X212" s="15">
        <v>20</v>
      </c>
      <c r="Y212" s="15"/>
      <c r="Z212" s="23"/>
      <c r="AA212" s="15">
        <v>20</v>
      </c>
      <c r="AB212" s="70"/>
      <c r="AC212" s="70">
        <v>186</v>
      </c>
      <c r="AD212" s="70">
        <v>86</v>
      </c>
      <c r="AE212" s="90" t="s">
        <v>133</v>
      </c>
      <c r="AF212" s="23" t="s">
        <v>133</v>
      </c>
      <c r="AG212" s="23" t="s">
        <v>132</v>
      </c>
      <c r="AH212" s="57" t="s">
        <v>132</v>
      </c>
      <c r="AI212" s="90" t="s">
        <v>480</v>
      </c>
      <c r="AJ212" s="90" t="s">
        <v>133</v>
      </c>
      <c r="AK212" s="90" t="s">
        <v>480</v>
      </c>
    </row>
    <row r="213" s="2" customFormat="1" ht="81" customHeight="1" spans="1:37">
      <c r="A213" s="30">
        <v>138</v>
      </c>
      <c r="B213" s="27"/>
      <c r="C213" s="23" t="s">
        <v>890</v>
      </c>
      <c r="D213" s="24" t="s">
        <v>891</v>
      </c>
      <c r="E213" s="23" t="s">
        <v>178</v>
      </c>
      <c r="F213" s="31" t="s">
        <v>241</v>
      </c>
      <c r="G213" s="32"/>
      <c r="H213" s="24" t="s">
        <v>892</v>
      </c>
      <c r="I213" s="23" t="s">
        <v>888</v>
      </c>
      <c r="J213" s="24" t="s">
        <v>892</v>
      </c>
      <c r="K213" s="24" t="s">
        <v>891</v>
      </c>
      <c r="L213" s="51" t="s">
        <v>120</v>
      </c>
      <c r="M213" s="51" t="s">
        <v>121</v>
      </c>
      <c r="N213" s="27" t="s">
        <v>699</v>
      </c>
      <c r="O213" s="85" t="s">
        <v>487</v>
      </c>
      <c r="P213" s="51" t="s">
        <v>893</v>
      </c>
      <c r="Q213" s="51" t="s">
        <v>193</v>
      </c>
      <c r="R213" s="57" t="s">
        <v>126</v>
      </c>
      <c r="S213" s="23" t="s">
        <v>245</v>
      </c>
      <c r="T213" s="89" t="s">
        <v>488</v>
      </c>
      <c r="U213" s="23" t="s">
        <v>246</v>
      </c>
      <c r="V213" s="15">
        <v>13399269997</v>
      </c>
      <c r="W213" s="15" t="s">
        <v>131</v>
      </c>
      <c r="X213" s="15">
        <v>20</v>
      </c>
      <c r="Y213" s="15"/>
      <c r="Z213" s="23"/>
      <c r="AA213" s="15">
        <v>20</v>
      </c>
      <c r="AB213" s="70"/>
      <c r="AC213" s="70">
        <v>176</v>
      </c>
      <c r="AD213" s="70">
        <v>71</v>
      </c>
      <c r="AE213" s="90" t="s">
        <v>133</v>
      </c>
      <c r="AF213" s="23" t="s">
        <v>133</v>
      </c>
      <c r="AG213" s="23" t="s">
        <v>132</v>
      </c>
      <c r="AH213" s="57" t="s">
        <v>132</v>
      </c>
      <c r="AI213" s="90" t="s">
        <v>480</v>
      </c>
      <c r="AJ213" s="90" t="s">
        <v>133</v>
      </c>
      <c r="AK213" s="90" t="s">
        <v>480</v>
      </c>
    </row>
    <row r="214" s="2" customFormat="1" ht="67" customHeight="1" spans="1:37">
      <c r="A214" s="30">
        <v>139</v>
      </c>
      <c r="B214" s="27"/>
      <c r="C214" s="23" t="s">
        <v>894</v>
      </c>
      <c r="D214" s="24" t="s">
        <v>895</v>
      </c>
      <c r="E214" s="23" t="s">
        <v>178</v>
      </c>
      <c r="F214" s="31" t="s">
        <v>263</v>
      </c>
      <c r="G214" s="32"/>
      <c r="H214" s="24" t="s">
        <v>896</v>
      </c>
      <c r="I214" s="23" t="s">
        <v>888</v>
      </c>
      <c r="J214" s="24" t="s">
        <v>896</v>
      </c>
      <c r="K214" s="24" t="s">
        <v>895</v>
      </c>
      <c r="L214" s="51" t="s">
        <v>120</v>
      </c>
      <c r="M214" s="51" t="s">
        <v>121</v>
      </c>
      <c r="N214" s="27" t="s">
        <v>699</v>
      </c>
      <c r="O214" s="85" t="s">
        <v>487</v>
      </c>
      <c r="P214" s="51" t="s">
        <v>897</v>
      </c>
      <c r="Q214" s="51" t="s">
        <v>193</v>
      </c>
      <c r="R214" s="57" t="s">
        <v>126</v>
      </c>
      <c r="S214" s="23" t="s">
        <v>150</v>
      </c>
      <c r="T214" s="89" t="s">
        <v>488</v>
      </c>
      <c r="U214" s="23" t="s">
        <v>151</v>
      </c>
      <c r="V214" s="58" t="s">
        <v>152</v>
      </c>
      <c r="W214" s="15" t="s">
        <v>131</v>
      </c>
      <c r="X214" s="98">
        <v>20</v>
      </c>
      <c r="Y214" s="15"/>
      <c r="Z214" s="49"/>
      <c r="AA214" s="98">
        <v>20</v>
      </c>
      <c r="AB214" s="70"/>
      <c r="AC214" s="70">
        <v>213</v>
      </c>
      <c r="AD214" s="70">
        <v>79</v>
      </c>
      <c r="AE214" s="90" t="s">
        <v>133</v>
      </c>
      <c r="AF214" s="23" t="s">
        <v>133</v>
      </c>
      <c r="AG214" s="23" t="s">
        <v>133</v>
      </c>
      <c r="AH214" s="57" t="s">
        <v>132</v>
      </c>
      <c r="AI214" s="90" t="s">
        <v>480</v>
      </c>
      <c r="AJ214" s="90" t="s">
        <v>133</v>
      </c>
      <c r="AK214" s="90" t="s">
        <v>480</v>
      </c>
    </row>
    <row r="215" s="2" customFormat="1" ht="65" customHeight="1" spans="1:37">
      <c r="A215" s="30">
        <v>140</v>
      </c>
      <c r="B215" s="27"/>
      <c r="C215" s="23" t="s">
        <v>898</v>
      </c>
      <c r="D215" s="24" t="s">
        <v>899</v>
      </c>
      <c r="E215" s="23" t="s">
        <v>178</v>
      </c>
      <c r="F215" s="31" t="s">
        <v>313</v>
      </c>
      <c r="G215" s="32"/>
      <c r="H215" s="24" t="s">
        <v>900</v>
      </c>
      <c r="I215" s="23" t="s">
        <v>888</v>
      </c>
      <c r="J215" s="24" t="s">
        <v>900</v>
      </c>
      <c r="K215" s="24" t="s">
        <v>899</v>
      </c>
      <c r="L215" s="51" t="s">
        <v>120</v>
      </c>
      <c r="M215" s="51" t="s">
        <v>121</v>
      </c>
      <c r="N215" s="27" t="s">
        <v>901</v>
      </c>
      <c r="O215" s="85" t="s">
        <v>487</v>
      </c>
      <c r="P215" s="51" t="s">
        <v>291</v>
      </c>
      <c r="Q215" s="51" t="s">
        <v>193</v>
      </c>
      <c r="R215" s="57" t="s">
        <v>126</v>
      </c>
      <c r="S215" s="23" t="s">
        <v>316</v>
      </c>
      <c r="T215" s="89" t="s">
        <v>488</v>
      </c>
      <c r="U215" s="23" t="s">
        <v>317</v>
      </c>
      <c r="V215" s="58" t="s">
        <v>318</v>
      </c>
      <c r="W215" s="15" t="s">
        <v>131</v>
      </c>
      <c r="X215" s="15">
        <v>12</v>
      </c>
      <c r="Y215" s="15"/>
      <c r="Z215" s="23"/>
      <c r="AA215" s="15">
        <v>12</v>
      </c>
      <c r="AB215" s="70"/>
      <c r="AC215" s="70">
        <v>98</v>
      </c>
      <c r="AD215" s="70">
        <v>19</v>
      </c>
      <c r="AE215" s="90" t="s">
        <v>133</v>
      </c>
      <c r="AF215" s="23" t="s">
        <v>133</v>
      </c>
      <c r="AG215" s="23" t="s">
        <v>133</v>
      </c>
      <c r="AH215" s="57" t="s">
        <v>132</v>
      </c>
      <c r="AI215" s="90" t="s">
        <v>480</v>
      </c>
      <c r="AJ215" s="90" t="s">
        <v>133</v>
      </c>
      <c r="AK215" s="90" t="s">
        <v>480</v>
      </c>
    </row>
    <row r="216" s="2" customFormat="1" ht="37.5" spans="1:37">
      <c r="A216" s="30"/>
      <c r="B216" s="27" t="s">
        <v>902</v>
      </c>
      <c r="C216" s="23"/>
      <c r="D216" s="24"/>
      <c r="E216" s="24"/>
      <c r="F216" s="31"/>
      <c r="G216" s="32"/>
      <c r="H216" s="24"/>
      <c r="I216" s="23"/>
      <c r="J216" s="24"/>
      <c r="K216" s="24"/>
      <c r="L216" s="24"/>
      <c r="M216" s="24"/>
      <c r="N216" s="76"/>
      <c r="O216" s="24"/>
      <c r="P216" s="24"/>
      <c r="Q216" s="24"/>
      <c r="R216" s="24"/>
      <c r="S216" s="23"/>
      <c r="T216" s="23"/>
      <c r="U216" s="56"/>
      <c r="V216" s="15"/>
      <c r="W216" s="15"/>
      <c r="X216" s="15"/>
      <c r="Y216" s="15"/>
      <c r="Z216" s="23"/>
      <c r="AA216" s="70"/>
      <c r="AB216" s="70"/>
      <c r="AC216" s="70"/>
      <c r="AD216" s="70"/>
      <c r="AE216" s="23"/>
      <c r="AF216" s="23"/>
      <c r="AG216" s="23"/>
      <c r="AH216" s="23"/>
      <c r="AI216" s="23"/>
      <c r="AJ216" s="23"/>
      <c r="AK216" s="23"/>
    </row>
    <row r="217" s="2" customFormat="1" ht="93.75" spans="1:37">
      <c r="A217" s="30"/>
      <c r="B217" s="27" t="s">
        <v>903</v>
      </c>
      <c r="C217" s="23"/>
      <c r="D217" s="24"/>
      <c r="E217" s="24"/>
      <c r="F217" s="31"/>
      <c r="G217" s="32"/>
      <c r="H217" s="24"/>
      <c r="I217" s="23"/>
      <c r="J217" s="24"/>
      <c r="K217" s="24"/>
      <c r="L217" s="24"/>
      <c r="M217" s="24"/>
      <c r="N217" s="15"/>
      <c r="O217" s="24"/>
      <c r="P217" s="24"/>
      <c r="Q217" s="24"/>
      <c r="R217" s="24"/>
      <c r="S217" s="23"/>
      <c r="T217" s="23"/>
      <c r="U217" s="56"/>
      <c r="V217" s="15"/>
      <c r="W217" s="15"/>
      <c r="X217" s="15">
        <f>X219+X218</f>
        <v>220</v>
      </c>
      <c r="Y217" s="15">
        <f>Y219+Y218</f>
        <v>0</v>
      </c>
      <c r="Z217" s="15"/>
      <c r="AA217" s="15">
        <f>AA219+AA218</f>
        <v>220</v>
      </c>
      <c r="AB217" s="70"/>
      <c r="AC217" s="70"/>
      <c r="AD217" s="70"/>
      <c r="AE217" s="15"/>
      <c r="AF217" s="15"/>
      <c r="AG217" s="15"/>
      <c r="AH217" s="15"/>
      <c r="AI217" s="15"/>
      <c r="AJ217" s="15"/>
      <c r="AK217" s="15"/>
    </row>
    <row r="218" s="2" customFormat="1" ht="61" customHeight="1" spans="1:37">
      <c r="A218" s="30">
        <v>141</v>
      </c>
      <c r="B218" s="27"/>
      <c r="C218" s="36" t="s">
        <v>904</v>
      </c>
      <c r="D218" s="37" t="s">
        <v>905</v>
      </c>
      <c r="E218" s="23" t="s">
        <v>116</v>
      </c>
      <c r="F218" s="31" t="s">
        <v>345</v>
      </c>
      <c r="G218" s="32"/>
      <c r="H218" s="24" t="s">
        <v>906</v>
      </c>
      <c r="I218" s="23" t="s">
        <v>907</v>
      </c>
      <c r="J218" s="24" t="s">
        <v>906</v>
      </c>
      <c r="K218" s="37" t="s">
        <v>905</v>
      </c>
      <c r="L218" s="51" t="s">
        <v>120</v>
      </c>
      <c r="M218" s="51" t="s">
        <v>121</v>
      </c>
      <c r="N218" s="27" t="s">
        <v>258</v>
      </c>
      <c r="O218" s="85" t="s">
        <v>487</v>
      </c>
      <c r="P218" s="51" t="s">
        <v>908</v>
      </c>
      <c r="Q218" s="51" t="s">
        <v>193</v>
      </c>
      <c r="R218" s="57" t="s">
        <v>126</v>
      </c>
      <c r="S218" s="23" t="s">
        <v>160</v>
      </c>
      <c r="T218" s="36" t="s">
        <v>368</v>
      </c>
      <c r="U218" s="51" t="s">
        <v>161</v>
      </c>
      <c r="V218" s="60">
        <v>15332521000</v>
      </c>
      <c r="W218" s="15" t="s">
        <v>131</v>
      </c>
      <c r="X218" s="59">
        <v>200</v>
      </c>
      <c r="Y218" s="59"/>
      <c r="Z218" s="23"/>
      <c r="AA218" s="59">
        <v>200</v>
      </c>
      <c r="AB218" s="70"/>
      <c r="AC218" s="70">
        <v>254</v>
      </c>
      <c r="AD218" s="70">
        <v>73</v>
      </c>
      <c r="AE218" s="57" t="s">
        <v>132</v>
      </c>
      <c r="AF218" s="23" t="s">
        <v>133</v>
      </c>
      <c r="AG218" s="23" t="s">
        <v>133</v>
      </c>
      <c r="AH218" s="57" t="s">
        <v>132</v>
      </c>
      <c r="AI218" s="90" t="s">
        <v>480</v>
      </c>
      <c r="AJ218" s="90" t="s">
        <v>133</v>
      </c>
      <c r="AK218" s="90" t="s">
        <v>480</v>
      </c>
    </row>
    <row r="219" s="2" customFormat="1" ht="78" customHeight="1" spans="1:37">
      <c r="A219" s="30">
        <v>142</v>
      </c>
      <c r="B219" s="27"/>
      <c r="C219" s="23" t="s">
        <v>909</v>
      </c>
      <c r="D219" s="24" t="s">
        <v>910</v>
      </c>
      <c r="E219" s="23" t="s">
        <v>178</v>
      </c>
      <c r="F219" s="31" t="s">
        <v>345</v>
      </c>
      <c r="G219" s="32"/>
      <c r="H219" s="24" t="s">
        <v>906</v>
      </c>
      <c r="I219" s="23" t="s">
        <v>907</v>
      </c>
      <c r="J219" s="24" t="s">
        <v>906</v>
      </c>
      <c r="K219" s="24" t="s">
        <v>910</v>
      </c>
      <c r="L219" s="51" t="s">
        <v>120</v>
      </c>
      <c r="M219" s="51" t="s">
        <v>121</v>
      </c>
      <c r="N219" s="27" t="s">
        <v>699</v>
      </c>
      <c r="O219" s="85" t="s">
        <v>487</v>
      </c>
      <c r="P219" s="51" t="s">
        <v>908</v>
      </c>
      <c r="Q219" s="51" t="s">
        <v>193</v>
      </c>
      <c r="R219" s="57" t="s">
        <v>126</v>
      </c>
      <c r="S219" s="23" t="s">
        <v>160</v>
      </c>
      <c r="T219" s="89" t="s">
        <v>488</v>
      </c>
      <c r="U219" s="51" t="s">
        <v>161</v>
      </c>
      <c r="V219" s="60">
        <v>15332521000</v>
      </c>
      <c r="W219" s="15" t="s">
        <v>131</v>
      </c>
      <c r="X219" s="15">
        <v>20</v>
      </c>
      <c r="Y219" s="15"/>
      <c r="Z219" s="23"/>
      <c r="AA219" s="15">
        <v>20</v>
      </c>
      <c r="AB219" s="70"/>
      <c r="AC219" s="70">
        <v>254</v>
      </c>
      <c r="AD219" s="70">
        <v>73</v>
      </c>
      <c r="AE219" s="57" t="s">
        <v>132</v>
      </c>
      <c r="AF219" s="23" t="s">
        <v>133</v>
      </c>
      <c r="AG219" s="23" t="s">
        <v>133</v>
      </c>
      <c r="AH219" s="57" t="s">
        <v>132</v>
      </c>
      <c r="AI219" s="90" t="s">
        <v>480</v>
      </c>
      <c r="AJ219" s="90" t="s">
        <v>133</v>
      </c>
      <c r="AK219" s="90" t="s">
        <v>480</v>
      </c>
    </row>
    <row r="220" s="2" customFormat="1" spans="1:37">
      <c r="A220" s="30"/>
      <c r="B220" s="27" t="s">
        <v>62</v>
      </c>
      <c r="C220" s="23"/>
      <c r="D220" s="24"/>
      <c r="E220" s="24"/>
      <c r="F220" s="31"/>
      <c r="G220" s="32"/>
      <c r="H220" s="24"/>
      <c r="I220" s="23"/>
      <c r="J220" s="24"/>
      <c r="K220" s="24"/>
      <c r="L220" s="24"/>
      <c r="M220" s="24"/>
      <c r="N220" s="59"/>
      <c r="O220" s="24"/>
      <c r="P220" s="24"/>
      <c r="Q220" s="24"/>
      <c r="R220" s="24"/>
      <c r="S220" s="23"/>
      <c r="T220" s="23"/>
      <c r="U220" s="56"/>
      <c r="V220" s="15"/>
      <c r="W220" s="15"/>
      <c r="X220" s="15"/>
      <c r="Y220" s="15"/>
      <c r="Z220" s="23"/>
      <c r="AA220" s="70"/>
      <c r="AB220" s="70"/>
      <c r="AC220" s="70"/>
      <c r="AD220" s="70"/>
      <c r="AE220" s="23"/>
      <c r="AF220" s="23"/>
      <c r="AG220" s="23"/>
      <c r="AH220" s="23"/>
      <c r="AI220" s="23"/>
      <c r="AJ220" s="23"/>
      <c r="AK220" s="23"/>
    </row>
    <row r="221" s="2" customFormat="1" spans="1:37">
      <c r="A221" s="30"/>
      <c r="B221" s="27" t="s">
        <v>911</v>
      </c>
      <c r="C221" s="23"/>
      <c r="D221" s="24"/>
      <c r="E221" s="24"/>
      <c r="F221" s="31"/>
      <c r="G221" s="32"/>
      <c r="H221" s="24"/>
      <c r="I221" s="23"/>
      <c r="J221" s="24"/>
      <c r="K221" s="24"/>
      <c r="L221" s="24"/>
      <c r="M221" s="24"/>
      <c r="N221" s="15"/>
      <c r="O221" s="24"/>
      <c r="P221" s="24"/>
      <c r="Q221" s="24"/>
      <c r="R221" s="24"/>
      <c r="S221" s="23"/>
      <c r="T221" s="23"/>
      <c r="U221" s="56"/>
      <c r="V221" s="15"/>
      <c r="W221" s="15"/>
      <c r="X221" s="15"/>
      <c r="Y221" s="15"/>
      <c r="Z221" s="23"/>
      <c r="AA221" s="70"/>
      <c r="AB221" s="70"/>
      <c r="AC221" s="70"/>
      <c r="AD221" s="70"/>
      <c r="AE221" s="23"/>
      <c r="AF221" s="23"/>
      <c r="AG221" s="23"/>
      <c r="AH221" s="23"/>
      <c r="AI221" s="23"/>
      <c r="AJ221" s="23"/>
      <c r="AK221" s="23"/>
    </row>
    <row r="222" s="2" customFormat="1" spans="1:37">
      <c r="A222" s="30"/>
      <c r="B222" s="27" t="s">
        <v>912</v>
      </c>
      <c r="C222" s="23"/>
      <c r="D222" s="24"/>
      <c r="E222" s="24"/>
      <c r="F222" s="31"/>
      <c r="G222" s="32"/>
      <c r="H222" s="24"/>
      <c r="I222" s="23"/>
      <c r="J222" s="24"/>
      <c r="K222" s="24"/>
      <c r="L222" s="24"/>
      <c r="M222" s="24"/>
      <c r="N222" s="24"/>
      <c r="O222" s="24"/>
      <c r="P222" s="24"/>
      <c r="Q222" s="24"/>
      <c r="R222" s="24"/>
      <c r="S222" s="23"/>
      <c r="T222" s="23"/>
      <c r="U222" s="56"/>
      <c r="V222" s="15"/>
      <c r="W222" s="15"/>
      <c r="X222" s="15"/>
      <c r="Y222" s="15"/>
      <c r="Z222" s="23"/>
      <c r="AA222" s="70"/>
      <c r="AB222" s="70"/>
      <c r="AC222" s="70"/>
      <c r="AD222" s="70"/>
      <c r="AE222" s="23"/>
      <c r="AF222" s="23"/>
      <c r="AG222" s="23"/>
      <c r="AH222" s="23"/>
      <c r="AI222" s="23"/>
      <c r="AJ222" s="23"/>
      <c r="AK222" s="23"/>
    </row>
    <row r="223" s="2" customFormat="1" ht="37.5" spans="1:37">
      <c r="A223" s="30"/>
      <c r="B223" s="27" t="s">
        <v>913</v>
      </c>
      <c r="C223" s="23"/>
      <c r="D223" s="24"/>
      <c r="E223" s="24"/>
      <c r="F223" s="31"/>
      <c r="G223" s="32"/>
      <c r="H223" s="24"/>
      <c r="I223" s="23"/>
      <c r="J223" s="24"/>
      <c r="K223" s="24"/>
      <c r="L223" s="24"/>
      <c r="M223" s="24"/>
      <c r="N223" s="24"/>
      <c r="O223" s="24"/>
      <c r="P223" s="24"/>
      <c r="Q223" s="24"/>
      <c r="R223" s="24"/>
      <c r="S223" s="23"/>
      <c r="T223" s="23"/>
      <c r="U223" s="56"/>
      <c r="V223" s="15"/>
      <c r="W223" s="15"/>
      <c r="X223" s="15"/>
      <c r="Y223" s="15"/>
      <c r="Z223" s="23"/>
      <c r="AA223" s="70"/>
      <c r="AB223" s="70"/>
      <c r="AC223" s="70"/>
      <c r="AD223" s="70"/>
      <c r="AE223" s="23"/>
      <c r="AF223" s="23"/>
      <c r="AG223" s="23"/>
      <c r="AH223" s="23"/>
      <c r="AI223" s="23"/>
      <c r="AJ223" s="23"/>
      <c r="AK223" s="23"/>
    </row>
    <row r="224" s="2" customFormat="1" ht="37.5" spans="1:37">
      <c r="A224" s="30"/>
      <c r="B224" s="27" t="s">
        <v>914</v>
      </c>
      <c r="C224" s="23"/>
      <c r="D224" s="24"/>
      <c r="E224" s="24"/>
      <c r="F224" s="31"/>
      <c r="G224" s="32"/>
      <c r="H224" s="24"/>
      <c r="I224" s="23"/>
      <c r="J224" s="24"/>
      <c r="K224" s="24"/>
      <c r="L224" s="24"/>
      <c r="M224" s="24"/>
      <c r="N224" s="24"/>
      <c r="O224" s="24"/>
      <c r="P224" s="24"/>
      <c r="Q224" s="24"/>
      <c r="R224" s="24"/>
      <c r="S224" s="23"/>
      <c r="T224" s="23"/>
      <c r="U224" s="56"/>
      <c r="V224" s="15"/>
      <c r="W224" s="15"/>
      <c r="X224" s="15"/>
      <c r="Y224" s="15"/>
      <c r="Z224" s="23"/>
      <c r="AA224" s="70"/>
      <c r="AB224" s="70"/>
      <c r="AC224" s="70"/>
      <c r="AD224" s="70"/>
      <c r="AE224" s="23"/>
      <c r="AF224" s="23"/>
      <c r="AG224" s="23"/>
      <c r="AH224" s="23"/>
      <c r="AI224" s="23"/>
      <c r="AJ224" s="23"/>
      <c r="AK224" s="23"/>
    </row>
    <row r="225" s="2" customFormat="1" spans="1:37">
      <c r="A225" s="30"/>
      <c r="B225" s="27" t="s">
        <v>64</v>
      </c>
      <c r="C225" s="23"/>
      <c r="D225" s="24"/>
      <c r="E225" s="24"/>
      <c r="F225" s="31"/>
      <c r="G225" s="32"/>
      <c r="H225" s="24"/>
      <c r="I225" s="23"/>
      <c r="J225" s="24"/>
      <c r="K225" s="24"/>
      <c r="L225" s="24"/>
      <c r="M225" s="24"/>
      <c r="N225" s="24"/>
      <c r="O225" s="24"/>
      <c r="P225" s="24"/>
      <c r="Q225" s="24"/>
      <c r="R225" s="24"/>
      <c r="S225" s="23"/>
      <c r="T225" s="23"/>
      <c r="U225" s="56"/>
      <c r="V225" s="15"/>
      <c r="W225" s="15"/>
      <c r="X225" s="15">
        <f>X228</f>
        <v>76</v>
      </c>
      <c r="Y225" s="15">
        <f>Y228</f>
        <v>36</v>
      </c>
      <c r="Z225" s="15"/>
      <c r="AA225" s="15">
        <f>AA228</f>
        <v>40</v>
      </c>
      <c r="AB225" s="15"/>
      <c r="AC225" s="70"/>
      <c r="AD225" s="70"/>
      <c r="AE225" s="23"/>
      <c r="AF225" s="23"/>
      <c r="AG225" s="23"/>
      <c r="AH225" s="23"/>
      <c r="AI225" s="23"/>
      <c r="AJ225" s="23"/>
      <c r="AK225" s="23"/>
    </row>
    <row r="226" s="2" customFormat="1" spans="1:37">
      <c r="A226" s="30"/>
      <c r="B226" s="27" t="s">
        <v>65</v>
      </c>
      <c r="C226" s="23"/>
      <c r="D226" s="24"/>
      <c r="E226" s="24"/>
      <c r="F226" s="31"/>
      <c r="G226" s="32"/>
      <c r="H226" s="24"/>
      <c r="I226" s="23"/>
      <c r="J226" s="24"/>
      <c r="K226" s="24"/>
      <c r="L226" s="24"/>
      <c r="M226" s="24"/>
      <c r="N226" s="24"/>
      <c r="O226" s="24"/>
      <c r="P226" s="24"/>
      <c r="Q226" s="24"/>
      <c r="R226" s="24"/>
      <c r="S226" s="23"/>
      <c r="T226" s="23"/>
      <c r="U226" s="56"/>
      <c r="V226" s="15"/>
      <c r="W226" s="15"/>
      <c r="X226" s="15"/>
      <c r="Y226" s="15"/>
      <c r="Z226" s="23"/>
      <c r="AA226" s="70"/>
      <c r="AB226" s="70"/>
      <c r="AC226" s="70"/>
      <c r="AD226" s="70"/>
      <c r="AE226" s="23"/>
      <c r="AF226" s="23"/>
      <c r="AG226" s="23"/>
      <c r="AH226" s="23"/>
      <c r="AI226" s="23"/>
      <c r="AJ226" s="23"/>
      <c r="AK226" s="23"/>
    </row>
    <row r="227" s="2" customFormat="1" spans="1:37">
      <c r="A227" s="30"/>
      <c r="B227" s="27" t="s">
        <v>915</v>
      </c>
      <c r="C227" s="23"/>
      <c r="D227" s="24"/>
      <c r="E227" s="24"/>
      <c r="F227" s="31"/>
      <c r="G227" s="32"/>
      <c r="H227" s="24"/>
      <c r="I227" s="23"/>
      <c r="J227" s="24"/>
      <c r="K227" s="24"/>
      <c r="L227" s="24"/>
      <c r="M227" s="24"/>
      <c r="N227" s="24"/>
      <c r="O227" s="24"/>
      <c r="P227" s="24"/>
      <c r="Q227" s="24"/>
      <c r="R227" s="24"/>
      <c r="S227" s="23"/>
      <c r="T227" s="23"/>
      <c r="U227" s="56"/>
      <c r="V227" s="15"/>
      <c r="W227" s="15"/>
      <c r="X227" s="15"/>
      <c r="Y227" s="15"/>
      <c r="Z227" s="23"/>
      <c r="AA227" s="70"/>
      <c r="AB227" s="70"/>
      <c r="AC227" s="70"/>
      <c r="AD227" s="70"/>
      <c r="AE227" s="23"/>
      <c r="AF227" s="23"/>
      <c r="AG227" s="23"/>
      <c r="AH227" s="23"/>
      <c r="AI227" s="23"/>
      <c r="AJ227" s="23"/>
      <c r="AK227" s="23"/>
    </row>
    <row r="228" s="2" customFormat="1" ht="18" customHeight="1" spans="1:37">
      <c r="A228" s="30"/>
      <c r="B228" s="27" t="s">
        <v>66</v>
      </c>
      <c r="C228" s="23"/>
      <c r="D228" s="24"/>
      <c r="E228" s="24"/>
      <c r="F228" s="31"/>
      <c r="G228" s="32"/>
      <c r="H228" s="24"/>
      <c r="I228" s="23"/>
      <c r="J228" s="24"/>
      <c r="K228" s="24"/>
      <c r="L228" s="24"/>
      <c r="M228" s="24"/>
      <c r="N228" s="24"/>
      <c r="O228" s="24"/>
      <c r="P228" s="24"/>
      <c r="Q228" s="24"/>
      <c r="R228" s="24"/>
      <c r="S228" s="23"/>
      <c r="T228" s="23"/>
      <c r="U228" s="56"/>
      <c r="V228" s="15"/>
      <c r="W228" s="15"/>
      <c r="X228" s="15">
        <f>X229+X231</f>
        <v>76</v>
      </c>
      <c r="Y228" s="15">
        <f>Y229+Y231</f>
        <v>36</v>
      </c>
      <c r="Z228" s="15"/>
      <c r="AA228" s="15">
        <f>AA229+AA231</f>
        <v>40</v>
      </c>
      <c r="AB228" s="15"/>
      <c r="AC228" s="70"/>
      <c r="AD228" s="70"/>
      <c r="AE228" s="15"/>
      <c r="AF228" s="15"/>
      <c r="AG228" s="15"/>
      <c r="AH228" s="15"/>
      <c r="AI228" s="15"/>
      <c r="AJ228" s="15"/>
      <c r="AK228" s="15"/>
    </row>
    <row r="229" s="2" customFormat="1" ht="37.5" spans="1:37">
      <c r="A229" s="30"/>
      <c r="B229" s="27" t="s">
        <v>916</v>
      </c>
      <c r="C229" s="23"/>
      <c r="D229" s="24"/>
      <c r="E229" s="24"/>
      <c r="F229" s="31"/>
      <c r="G229" s="32"/>
      <c r="H229" s="24"/>
      <c r="I229" s="23"/>
      <c r="J229" s="24"/>
      <c r="K229" s="24"/>
      <c r="L229" s="24"/>
      <c r="M229" s="24"/>
      <c r="N229" s="24"/>
      <c r="O229" s="24"/>
      <c r="P229" s="24"/>
      <c r="Q229" s="24"/>
      <c r="R229" s="24"/>
      <c r="S229" s="23"/>
      <c r="T229" s="23"/>
      <c r="U229" s="56"/>
      <c r="V229" s="15"/>
      <c r="W229" s="15"/>
      <c r="X229" s="15">
        <v>36</v>
      </c>
      <c r="Y229" s="15">
        <v>36</v>
      </c>
      <c r="Z229" s="23"/>
      <c r="AA229" s="70"/>
      <c r="AB229" s="70"/>
      <c r="AC229" s="70"/>
      <c r="AD229" s="70"/>
      <c r="AE229" s="23"/>
      <c r="AF229" s="23"/>
      <c r="AG229" s="23"/>
      <c r="AH229" s="23"/>
      <c r="AI229" s="23"/>
      <c r="AJ229" s="23"/>
      <c r="AK229" s="23"/>
    </row>
    <row r="230" s="2" customFormat="1" ht="48" customHeight="1" spans="1:37">
      <c r="A230" s="30">
        <v>143</v>
      </c>
      <c r="B230" s="27"/>
      <c r="C230" s="23" t="s">
        <v>917</v>
      </c>
      <c r="D230" s="24" t="s">
        <v>918</v>
      </c>
      <c r="E230" s="23" t="s">
        <v>178</v>
      </c>
      <c r="F230" s="31" t="s">
        <v>475</v>
      </c>
      <c r="G230" s="32"/>
      <c r="H230" s="24" t="s">
        <v>919</v>
      </c>
      <c r="I230" s="23" t="s">
        <v>920</v>
      </c>
      <c r="J230" s="24" t="s">
        <v>919</v>
      </c>
      <c r="K230" s="24" t="s">
        <v>918</v>
      </c>
      <c r="L230" s="51" t="s">
        <v>120</v>
      </c>
      <c r="M230" s="51" t="s">
        <v>121</v>
      </c>
      <c r="N230" s="57" t="s">
        <v>921</v>
      </c>
      <c r="O230" s="85" t="s">
        <v>480</v>
      </c>
      <c r="P230" s="51" t="s">
        <v>922</v>
      </c>
      <c r="Q230" s="57" t="s">
        <v>518</v>
      </c>
      <c r="R230" s="57" t="s">
        <v>126</v>
      </c>
      <c r="S230" s="23" t="s">
        <v>128</v>
      </c>
      <c r="T230" s="23" t="s">
        <v>128</v>
      </c>
      <c r="U230" s="49" t="s">
        <v>194</v>
      </c>
      <c r="V230" s="53">
        <v>13379166109</v>
      </c>
      <c r="W230" s="15" t="s">
        <v>131</v>
      </c>
      <c r="X230" s="15">
        <v>36</v>
      </c>
      <c r="Y230" s="15">
        <v>36</v>
      </c>
      <c r="Z230" s="23"/>
      <c r="AA230" s="70"/>
      <c r="AB230" s="70"/>
      <c r="AC230" s="70">
        <v>120</v>
      </c>
      <c r="AD230" s="70">
        <v>120</v>
      </c>
      <c r="AE230" s="90" t="s">
        <v>133</v>
      </c>
      <c r="AF230" s="57" t="s">
        <v>132</v>
      </c>
      <c r="AG230" s="23" t="s">
        <v>133</v>
      </c>
      <c r="AH230" s="57" t="s">
        <v>132</v>
      </c>
      <c r="AI230" s="90" t="s">
        <v>480</v>
      </c>
      <c r="AJ230" s="90" t="s">
        <v>133</v>
      </c>
      <c r="AK230" s="90" t="s">
        <v>480</v>
      </c>
    </row>
    <row r="231" s="2" customFormat="1" ht="40" customHeight="1" spans="1:37">
      <c r="A231" s="30"/>
      <c r="B231" s="27" t="s">
        <v>923</v>
      </c>
      <c r="C231" s="23"/>
      <c r="D231" s="24"/>
      <c r="E231" s="24"/>
      <c r="F231" s="25"/>
      <c r="G231" s="26"/>
      <c r="H231" s="24"/>
      <c r="I231" s="23"/>
      <c r="J231" s="24"/>
      <c r="K231" s="24"/>
      <c r="L231" s="24"/>
      <c r="M231" s="24"/>
      <c r="N231" s="24"/>
      <c r="O231" s="24"/>
      <c r="P231" s="24"/>
      <c r="Q231" s="24"/>
      <c r="R231" s="24"/>
      <c r="S231" s="23"/>
      <c r="T231" s="23"/>
      <c r="U231" s="56"/>
      <c r="V231" s="15"/>
      <c r="W231" s="15"/>
      <c r="X231" s="15">
        <f>X232+X233</f>
        <v>40</v>
      </c>
      <c r="Y231" s="15">
        <f>Y232+Y233</f>
        <v>0</v>
      </c>
      <c r="Z231" s="15"/>
      <c r="AA231" s="15">
        <f>AA232+AA233</f>
        <v>40</v>
      </c>
      <c r="AB231" s="70"/>
      <c r="AC231" s="70"/>
      <c r="AD231" s="70"/>
      <c r="AE231" s="15"/>
      <c r="AF231" s="15"/>
      <c r="AG231" s="15"/>
      <c r="AH231" s="15"/>
      <c r="AI231" s="15"/>
      <c r="AJ231" s="15"/>
      <c r="AK231" s="15"/>
    </row>
    <row r="232" s="2" customFormat="1" ht="71" customHeight="1" spans="1:37">
      <c r="A232" s="30">
        <v>144</v>
      </c>
      <c r="B232" s="27"/>
      <c r="C232" s="23" t="s">
        <v>924</v>
      </c>
      <c r="D232" s="24" t="s">
        <v>925</v>
      </c>
      <c r="E232" s="23" t="s">
        <v>178</v>
      </c>
      <c r="F232" s="31" t="s">
        <v>475</v>
      </c>
      <c r="G232" s="32"/>
      <c r="H232" s="24" t="s">
        <v>926</v>
      </c>
      <c r="I232" s="23" t="s">
        <v>927</v>
      </c>
      <c r="J232" s="24" t="s">
        <v>926</v>
      </c>
      <c r="K232" s="24" t="s">
        <v>925</v>
      </c>
      <c r="L232" s="51" t="s">
        <v>120</v>
      </c>
      <c r="M232" s="51" t="s">
        <v>121</v>
      </c>
      <c r="N232" s="57" t="s">
        <v>928</v>
      </c>
      <c r="O232" s="57" t="s">
        <v>480</v>
      </c>
      <c r="P232" s="57" t="s">
        <v>929</v>
      </c>
      <c r="Q232" s="51" t="s">
        <v>518</v>
      </c>
      <c r="R232" s="57" t="s">
        <v>126</v>
      </c>
      <c r="S232" s="23" t="s">
        <v>930</v>
      </c>
      <c r="T232" s="23" t="s">
        <v>931</v>
      </c>
      <c r="U232" s="23" t="s">
        <v>932</v>
      </c>
      <c r="V232" s="15">
        <v>13289619720</v>
      </c>
      <c r="W232" s="15" t="s">
        <v>131</v>
      </c>
      <c r="X232" s="15">
        <v>20</v>
      </c>
      <c r="Y232" s="15"/>
      <c r="Z232" s="23"/>
      <c r="AA232" s="15">
        <v>20</v>
      </c>
      <c r="AB232" s="70"/>
      <c r="AC232" s="70">
        <v>100</v>
      </c>
      <c r="AD232" s="70">
        <v>30</v>
      </c>
      <c r="AE232" s="90" t="s">
        <v>133</v>
      </c>
      <c r="AF232" s="90" t="s">
        <v>133</v>
      </c>
      <c r="AG232" s="23" t="s">
        <v>133</v>
      </c>
      <c r="AH232" s="57" t="s">
        <v>132</v>
      </c>
      <c r="AI232" s="90" t="s">
        <v>480</v>
      </c>
      <c r="AJ232" s="90" t="s">
        <v>133</v>
      </c>
      <c r="AK232" s="90" t="s">
        <v>480</v>
      </c>
    </row>
    <row r="233" s="2" customFormat="1" ht="45" customHeight="1" spans="1:37">
      <c r="A233" s="30">
        <v>145</v>
      </c>
      <c r="B233" s="27"/>
      <c r="C233" s="23" t="s">
        <v>933</v>
      </c>
      <c r="D233" s="24" t="s">
        <v>934</v>
      </c>
      <c r="E233" s="23" t="s">
        <v>178</v>
      </c>
      <c r="F233" s="31" t="s">
        <v>475</v>
      </c>
      <c r="G233" s="32"/>
      <c r="H233" s="24" t="s">
        <v>935</v>
      </c>
      <c r="I233" s="23" t="s">
        <v>936</v>
      </c>
      <c r="J233" s="24" t="s">
        <v>935</v>
      </c>
      <c r="K233" s="24" t="s">
        <v>934</v>
      </c>
      <c r="L233" s="51" t="s">
        <v>120</v>
      </c>
      <c r="M233" s="51" t="s">
        <v>121</v>
      </c>
      <c r="N233" s="57" t="s">
        <v>928</v>
      </c>
      <c r="O233" s="57" t="s">
        <v>480</v>
      </c>
      <c r="P233" s="57" t="s">
        <v>937</v>
      </c>
      <c r="Q233" s="51" t="s">
        <v>938</v>
      </c>
      <c r="R233" s="57" t="s">
        <v>126</v>
      </c>
      <c r="S233" s="23" t="s">
        <v>930</v>
      </c>
      <c r="T233" s="23" t="s">
        <v>931</v>
      </c>
      <c r="U233" s="23" t="s">
        <v>932</v>
      </c>
      <c r="V233" s="15">
        <v>13289619720</v>
      </c>
      <c r="W233" s="15" t="s">
        <v>131</v>
      </c>
      <c r="X233" s="15">
        <v>20</v>
      </c>
      <c r="Y233" s="15"/>
      <c r="Z233" s="23"/>
      <c r="AA233" s="15">
        <v>20</v>
      </c>
      <c r="AB233" s="70"/>
      <c r="AC233" s="70">
        <v>100</v>
      </c>
      <c r="AD233" s="70">
        <v>30</v>
      </c>
      <c r="AE233" s="90" t="s">
        <v>133</v>
      </c>
      <c r="AF233" s="90" t="s">
        <v>133</v>
      </c>
      <c r="AG233" s="23" t="s">
        <v>133</v>
      </c>
      <c r="AH233" s="57" t="s">
        <v>132</v>
      </c>
      <c r="AI233" s="90" t="s">
        <v>480</v>
      </c>
      <c r="AJ233" s="90" t="s">
        <v>133</v>
      </c>
      <c r="AK233" s="90" t="s">
        <v>480</v>
      </c>
    </row>
    <row r="234" s="2" customFormat="1" spans="1:37">
      <c r="A234" s="30"/>
      <c r="B234" s="27" t="s">
        <v>67</v>
      </c>
      <c r="C234" s="23"/>
      <c r="D234" s="24"/>
      <c r="E234" s="24"/>
      <c r="F234" s="31"/>
      <c r="G234" s="32"/>
      <c r="H234" s="24"/>
      <c r="I234" s="23"/>
      <c r="J234" s="24"/>
      <c r="K234" s="24"/>
      <c r="L234" s="24"/>
      <c r="M234" s="24"/>
      <c r="N234" s="24"/>
      <c r="O234" s="24"/>
      <c r="P234" s="24"/>
      <c r="Q234" s="24"/>
      <c r="R234" s="24"/>
      <c r="S234" s="23"/>
      <c r="T234" s="23"/>
      <c r="U234" s="56"/>
      <c r="V234" s="15"/>
      <c r="W234" s="15"/>
      <c r="X234" s="15"/>
      <c r="Y234" s="15"/>
      <c r="Z234" s="23"/>
      <c r="AA234" s="70"/>
      <c r="AB234" s="70"/>
      <c r="AC234" s="70"/>
      <c r="AD234" s="70"/>
      <c r="AE234" s="23"/>
      <c r="AF234" s="23"/>
      <c r="AG234" s="23"/>
      <c r="AH234" s="23"/>
      <c r="AI234" s="23"/>
      <c r="AJ234" s="23"/>
      <c r="AK234" s="23"/>
    </row>
    <row r="235" s="2" customFormat="1" ht="37.5" spans="1:37">
      <c r="A235" s="30"/>
      <c r="B235" s="27" t="s">
        <v>939</v>
      </c>
      <c r="C235" s="23"/>
      <c r="D235" s="24"/>
      <c r="E235" s="24"/>
      <c r="F235" s="31"/>
      <c r="G235" s="32"/>
      <c r="H235" s="24"/>
      <c r="I235" s="23"/>
      <c r="J235" s="24"/>
      <c r="K235" s="24"/>
      <c r="L235" s="24"/>
      <c r="M235" s="24"/>
      <c r="N235" s="24"/>
      <c r="O235" s="24"/>
      <c r="P235" s="24"/>
      <c r="Q235" s="24"/>
      <c r="R235" s="24"/>
      <c r="S235" s="23"/>
      <c r="T235" s="23"/>
      <c r="U235" s="56"/>
      <c r="V235" s="15"/>
      <c r="W235" s="15"/>
      <c r="X235" s="15"/>
      <c r="Y235" s="15"/>
      <c r="Z235" s="23"/>
      <c r="AA235" s="70"/>
      <c r="AB235" s="70"/>
      <c r="AC235" s="70"/>
      <c r="AD235" s="70"/>
      <c r="AE235" s="23"/>
      <c r="AF235" s="23"/>
      <c r="AG235" s="23"/>
      <c r="AH235" s="23"/>
      <c r="AI235" s="23"/>
      <c r="AJ235" s="23"/>
      <c r="AK235" s="23"/>
    </row>
    <row r="236" s="2" customFormat="1" spans="1:37">
      <c r="A236" s="30"/>
      <c r="B236" s="27" t="s">
        <v>940</v>
      </c>
      <c r="C236" s="23"/>
      <c r="D236" s="24"/>
      <c r="E236" s="24"/>
      <c r="F236" s="31"/>
      <c r="G236" s="32"/>
      <c r="H236" s="24"/>
      <c r="I236" s="23"/>
      <c r="J236" s="24"/>
      <c r="K236" s="24"/>
      <c r="L236" s="24"/>
      <c r="M236" s="24"/>
      <c r="N236" s="24"/>
      <c r="O236" s="24"/>
      <c r="P236" s="24"/>
      <c r="Q236" s="24"/>
      <c r="R236" s="24"/>
      <c r="S236" s="23"/>
      <c r="T236" s="23"/>
      <c r="U236" s="56"/>
      <c r="V236" s="15"/>
      <c r="W236" s="15"/>
      <c r="X236" s="15"/>
      <c r="Y236" s="15"/>
      <c r="Z236" s="23"/>
      <c r="AA236" s="70"/>
      <c r="AB236" s="70"/>
      <c r="AC236" s="70"/>
      <c r="AD236" s="70"/>
      <c r="AE236" s="23"/>
      <c r="AF236" s="23"/>
      <c r="AG236" s="23"/>
      <c r="AH236" s="23"/>
      <c r="AI236" s="23"/>
      <c r="AJ236" s="23"/>
      <c r="AK236" s="23"/>
    </row>
    <row r="237" s="2" customFormat="1" spans="1:37">
      <c r="A237" s="30"/>
      <c r="B237" s="27" t="s">
        <v>941</v>
      </c>
      <c r="C237" s="23"/>
      <c r="D237" s="24"/>
      <c r="E237" s="24"/>
      <c r="F237" s="31"/>
      <c r="G237" s="32"/>
      <c r="H237" s="24"/>
      <c r="I237" s="23"/>
      <c r="J237" s="24"/>
      <c r="K237" s="24"/>
      <c r="L237" s="24"/>
      <c r="M237" s="24"/>
      <c r="N237" s="24"/>
      <c r="O237" s="24"/>
      <c r="P237" s="24"/>
      <c r="Q237" s="24"/>
      <c r="R237" s="24"/>
      <c r="S237" s="23"/>
      <c r="T237" s="23"/>
      <c r="U237" s="56"/>
      <c r="V237" s="15"/>
      <c r="W237" s="15"/>
      <c r="X237" s="15"/>
      <c r="Y237" s="15"/>
      <c r="Z237" s="23"/>
      <c r="AA237" s="70"/>
      <c r="AB237" s="70"/>
      <c r="AC237" s="70"/>
      <c r="AD237" s="70"/>
      <c r="AE237" s="23"/>
      <c r="AF237" s="23"/>
      <c r="AG237" s="23"/>
      <c r="AH237" s="23"/>
      <c r="AI237" s="23"/>
      <c r="AJ237" s="23"/>
      <c r="AK237" s="23"/>
    </row>
    <row r="238" s="2" customFormat="1" ht="37.5" spans="1:37">
      <c r="A238" s="30"/>
      <c r="B238" s="27" t="s">
        <v>942</v>
      </c>
      <c r="C238" s="23"/>
      <c r="D238" s="24"/>
      <c r="E238" s="24"/>
      <c r="F238" s="31"/>
      <c r="G238" s="32"/>
      <c r="H238" s="24"/>
      <c r="I238" s="23"/>
      <c r="J238" s="24"/>
      <c r="K238" s="24"/>
      <c r="L238" s="24"/>
      <c r="M238" s="24"/>
      <c r="N238" s="24"/>
      <c r="O238" s="24"/>
      <c r="P238" s="24"/>
      <c r="Q238" s="24"/>
      <c r="R238" s="24"/>
      <c r="S238" s="23"/>
      <c r="T238" s="23"/>
      <c r="U238" s="56"/>
      <c r="V238" s="15"/>
      <c r="W238" s="15"/>
      <c r="X238" s="15"/>
      <c r="Y238" s="15"/>
      <c r="Z238" s="23"/>
      <c r="AA238" s="70"/>
      <c r="AB238" s="70"/>
      <c r="AC238" s="70"/>
      <c r="AD238" s="70"/>
      <c r="AE238" s="23"/>
      <c r="AF238" s="23"/>
      <c r="AG238" s="23"/>
      <c r="AH238" s="23"/>
      <c r="AI238" s="23"/>
      <c r="AJ238" s="23"/>
      <c r="AK238" s="23"/>
    </row>
    <row r="239" s="2" customFormat="1" spans="1:37">
      <c r="A239" s="30"/>
      <c r="B239" s="27" t="s">
        <v>943</v>
      </c>
      <c r="C239" s="23"/>
      <c r="D239" s="24"/>
      <c r="E239" s="24"/>
      <c r="F239" s="31"/>
      <c r="G239" s="32"/>
      <c r="H239" s="24"/>
      <c r="I239" s="23"/>
      <c r="J239" s="24"/>
      <c r="K239" s="24"/>
      <c r="L239" s="24"/>
      <c r="M239" s="24"/>
      <c r="N239" s="24"/>
      <c r="O239" s="24"/>
      <c r="P239" s="24"/>
      <c r="Q239" s="24"/>
      <c r="R239" s="24"/>
      <c r="S239" s="23"/>
      <c r="T239" s="23"/>
      <c r="U239" s="56"/>
      <c r="V239" s="15"/>
      <c r="W239" s="15"/>
      <c r="X239" s="15"/>
      <c r="Y239" s="15"/>
      <c r="Z239" s="23"/>
      <c r="AA239" s="70"/>
      <c r="AB239" s="70"/>
      <c r="AC239" s="70"/>
      <c r="AD239" s="70"/>
      <c r="AE239" s="23"/>
      <c r="AF239" s="23"/>
      <c r="AG239" s="23"/>
      <c r="AH239" s="23"/>
      <c r="AI239" s="23"/>
      <c r="AJ239" s="23"/>
      <c r="AK239" s="23"/>
    </row>
    <row r="240" s="2" customFormat="1" ht="37.5" spans="1:37">
      <c r="A240" s="30"/>
      <c r="B240" s="27" t="s">
        <v>944</v>
      </c>
      <c r="C240" s="23"/>
      <c r="D240" s="24"/>
      <c r="E240" s="24"/>
      <c r="F240" s="31"/>
      <c r="G240" s="32"/>
      <c r="H240" s="24"/>
      <c r="I240" s="23"/>
      <c r="J240" s="24"/>
      <c r="K240" s="24"/>
      <c r="L240" s="24"/>
      <c r="M240" s="24"/>
      <c r="N240" s="24"/>
      <c r="O240" s="24"/>
      <c r="P240" s="24"/>
      <c r="Q240" s="24"/>
      <c r="R240" s="24"/>
      <c r="S240" s="23"/>
      <c r="T240" s="23"/>
      <c r="U240" s="56"/>
      <c r="V240" s="15"/>
      <c r="W240" s="15"/>
      <c r="X240" s="15"/>
      <c r="Y240" s="15"/>
      <c r="Z240" s="23"/>
      <c r="AA240" s="70"/>
      <c r="AB240" s="70"/>
      <c r="AC240" s="70"/>
      <c r="AD240" s="70"/>
      <c r="AE240" s="23"/>
      <c r="AF240" s="23"/>
      <c r="AG240" s="23"/>
      <c r="AH240" s="23"/>
      <c r="AI240" s="23"/>
      <c r="AJ240" s="23"/>
      <c r="AK240" s="23"/>
    </row>
    <row r="241" s="2" customFormat="1" ht="37.5" spans="1:37">
      <c r="A241" s="30"/>
      <c r="B241" s="27" t="s">
        <v>945</v>
      </c>
      <c r="C241" s="23"/>
      <c r="D241" s="24"/>
      <c r="E241" s="24"/>
      <c r="F241" s="31"/>
      <c r="G241" s="32"/>
      <c r="H241" s="24"/>
      <c r="I241" s="23"/>
      <c r="J241" s="24"/>
      <c r="K241" s="24"/>
      <c r="L241" s="24"/>
      <c r="M241" s="24"/>
      <c r="N241" s="24"/>
      <c r="O241" s="24"/>
      <c r="P241" s="24"/>
      <c r="Q241" s="24"/>
      <c r="R241" s="24"/>
      <c r="S241" s="23"/>
      <c r="T241" s="23"/>
      <c r="U241" s="56"/>
      <c r="V241" s="15"/>
      <c r="W241" s="15"/>
      <c r="X241" s="15"/>
      <c r="Y241" s="15"/>
      <c r="Z241" s="23"/>
      <c r="AA241" s="70"/>
      <c r="AB241" s="70"/>
      <c r="AC241" s="70"/>
      <c r="AD241" s="70"/>
      <c r="AE241" s="23"/>
      <c r="AF241" s="23"/>
      <c r="AG241" s="23"/>
      <c r="AH241" s="23"/>
      <c r="AI241" s="23"/>
      <c r="AJ241" s="23"/>
      <c r="AK241" s="23"/>
    </row>
    <row r="242" s="2" customFormat="1" spans="1:37">
      <c r="A242" s="30"/>
      <c r="B242" s="27" t="s">
        <v>70</v>
      </c>
      <c r="C242" s="23"/>
      <c r="D242" s="24"/>
      <c r="E242" s="24"/>
      <c r="F242" s="31"/>
      <c r="G242" s="32"/>
      <c r="H242" s="24"/>
      <c r="I242" s="23"/>
      <c r="J242" s="24"/>
      <c r="K242" s="24"/>
      <c r="L242" s="24"/>
      <c r="M242" s="24"/>
      <c r="N242" s="24"/>
      <c r="O242" s="24"/>
      <c r="P242" s="24"/>
      <c r="Q242" s="24"/>
      <c r="R242" s="24"/>
      <c r="S242" s="23"/>
      <c r="T242" s="23"/>
      <c r="U242" s="56"/>
      <c r="V242" s="15"/>
      <c r="W242" s="15"/>
      <c r="X242" s="15"/>
      <c r="Y242" s="15"/>
      <c r="Z242" s="23"/>
      <c r="AA242" s="70"/>
      <c r="AB242" s="70"/>
      <c r="AC242" s="70"/>
      <c r="AD242" s="70"/>
      <c r="AE242" s="23"/>
      <c r="AF242" s="23"/>
      <c r="AG242" s="23"/>
      <c r="AH242" s="23"/>
      <c r="AI242" s="23"/>
      <c r="AJ242" s="23"/>
      <c r="AK242" s="23"/>
    </row>
    <row r="243" s="2" customFormat="1" spans="1:37">
      <c r="A243" s="30"/>
      <c r="B243" s="27" t="s">
        <v>71</v>
      </c>
      <c r="C243" s="23"/>
      <c r="D243" s="24"/>
      <c r="E243" s="24"/>
      <c r="F243" s="31"/>
      <c r="G243" s="32"/>
      <c r="H243" s="24"/>
      <c r="I243" s="23"/>
      <c r="J243" s="24"/>
      <c r="K243" s="24"/>
      <c r="L243" s="24"/>
      <c r="M243" s="24"/>
      <c r="N243" s="24"/>
      <c r="O243" s="24"/>
      <c r="P243" s="24"/>
      <c r="Q243" s="24"/>
      <c r="R243" s="24"/>
      <c r="S243" s="23"/>
      <c r="T243" s="23"/>
      <c r="U243" s="56"/>
      <c r="V243" s="15"/>
      <c r="W243" s="15"/>
      <c r="X243" s="15"/>
      <c r="Y243" s="15"/>
      <c r="Z243" s="23"/>
      <c r="AA243" s="70"/>
      <c r="AB243" s="70"/>
      <c r="AC243" s="70"/>
      <c r="AD243" s="70"/>
      <c r="AE243" s="23"/>
      <c r="AF243" s="23"/>
      <c r="AG243" s="23"/>
      <c r="AH243" s="23"/>
      <c r="AI243" s="23"/>
      <c r="AJ243" s="23"/>
      <c r="AK243" s="23"/>
    </row>
    <row r="244" s="2" customFormat="1" spans="1:37">
      <c r="A244" s="30"/>
      <c r="B244" s="27" t="s">
        <v>72</v>
      </c>
      <c r="C244" s="23"/>
      <c r="D244" s="24"/>
      <c r="E244" s="24"/>
      <c r="F244" s="31"/>
      <c r="G244" s="32"/>
      <c r="H244" s="24"/>
      <c r="I244" s="23"/>
      <c r="J244" s="24"/>
      <c r="K244" s="24"/>
      <c r="L244" s="24"/>
      <c r="M244" s="24"/>
      <c r="N244" s="24"/>
      <c r="O244" s="24"/>
      <c r="P244" s="24"/>
      <c r="Q244" s="24"/>
      <c r="R244" s="24"/>
      <c r="S244" s="23"/>
      <c r="T244" s="23"/>
      <c r="U244" s="56"/>
      <c r="V244" s="15"/>
      <c r="W244" s="15"/>
      <c r="X244" s="15"/>
      <c r="Y244" s="15"/>
      <c r="Z244" s="23"/>
      <c r="AA244" s="70"/>
      <c r="AB244" s="70"/>
      <c r="AC244" s="70"/>
      <c r="AD244" s="70"/>
      <c r="AE244" s="23"/>
      <c r="AF244" s="23"/>
      <c r="AG244" s="23"/>
      <c r="AH244" s="23"/>
      <c r="AI244" s="23"/>
      <c r="AJ244" s="23"/>
      <c r="AK244" s="23"/>
    </row>
    <row r="245" s="2" customFormat="1" ht="26" customHeight="1" spans="1:37">
      <c r="A245" s="30"/>
      <c r="B245" s="27" t="s">
        <v>73</v>
      </c>
      <c r="C245" s="23"/>
      <c r="D245" s="24"/>
      <c r="E245" s="24"/>
      <c r="F245" s="31"/>
      <c r="G245" s="32"/>
      <c r="H245" s="24"/>
      <c r="I245" s="23"/>
      <c r="J245" s="24"/>
      <c r="K245" s="24"/>
      <c r="L245" s="24"/>
      <c r="M245" s="24"/>
      <c r="N245" s="24"/>
      <c r="O245" s="24"/>
      <c r="P245" s="24"/>
      <c r="Q245" s="24"/>
      <c r="R245" s="24"/>
      <c r="S245" s="23"/>
      <c r="T245" s="23"/>
      <c r="U245" s="56"/>
      <c r="V245" s="15"/>
      <c r="W245" s="15"/>
      <c r="X245" s="15">
        <f>SUM(X246:X254)</f>
        <v>280</v>
      </c>
      <c r="Y245" s="15">
        <f>SUM(Y246:Y254)</f>
        <v>280</v>
      </c>
      <c r="Z245" s="15"/>
      <c r="AA245" s="70"/>
      <c r="AB245" s="70"/>
      <c r="AC245" s="70"/>
      <c r="AD245" s="70"/>
      <c r="AE245" s="15"/>
      <c r="AF245" s="15"/>
      <c r="AG245" s="15"/>
      <c r="AH245" s="15"/>
      <c r="AI245" s="15"/>
      <c r="AJ245" s="15"/>
      <c r="AK245" s="15"/>
    </row>
    <row r="246" s="2" customFormat="1" ht="67" customHeight="1" spans="1:37">
      <c r="A246" s="30">
        <v>146</v>
      </c>
      <c r="B246" s="27"/>
      <c r="C246" s="56" t="s">
        <v>946</v>
      </c>
      <c r="D246" s="24" t="s">
        <v>947</v>
      </c>
      <c r="E246" s="23" t="s">
        <v>178</v>
      </c>
      <c r="F246" s="31" t="s">
        <v>948</v>
      </c>
      <c r="G246" s="32"/>
      <c r="H246" s="24" t="s">
        <v>949</v>
      </c>
      <c r="I246" s="23" t="s">
        <v>950</v>
      </c>
      <c r="J246" s="24" t="s">
        <v>949</v>
      </c>
      <c r="K246" s="24" t="s">
        <v>947</v>
      </c>
      <c r="L246" s="51" t="s">
        <v>120</v>
      </c>
      <c r="M246" s="51" t="s">
        <v>121</v>
      </c>
      <c r="N246" s="57" t="s">
        <v>951</v>
      </c>
      <c r="O246" s="57" t="s">
        <v>480</v>
      </c>
      <c r="P246" s="57" t="s">
        <v>952</v>
      </c>
      <c r="Q246" s="57" t="s">
        <v>518</v>
      </c>
      <c r="R246" s="57" t="s">
        <v>126</v>
      </c>
      <c r="S246" s="23" t="s">
        <v>278</v>
      </c>
      <c r="T246" s="23" t="s">
        <v>128</v>
      </c>
      <c r="U246" s="61" t="s">
        <v>279</v>
      </c>
      <c r="V246" s="62">
        <v>18691661886</v>
      </c>
      <c r="W246" s="15" t="s">
        <v>953</v>
      </c>
      <c r="X246" s="76">
        <v>13</v>
      </c>
      <c r="Y246" s="76">
        <v>13</v>
      </c>
      <c r="Z246" s="23"/>
      <c r="AA246" s="70"/>
      <c r="AB246" s="70"/>
      <c r="AC246" s="70">
        <v>600</v>
      </c>
      <c r="AD246" s="70">
        <v>200</v>
      </c>
      <c r="AE246" s="90" t="s">
        <v>133</v>
      </c>
      <c r="AF246" s="90" t="s">
        <v>133</v>
      </c>
      <c r="AG246" s="23" t="s">
        <v>133</v>
      </c>
      <c r="AH246" s="57" t="s">
        <v>132</v>
      </c>
      <c r="AI246" s="90" t="s">
        <v>480</v>
      </c>
      <c r="AJ246" s="90" t="s">
        <v>133</v>
      </c>
      <c r="AK246" s="90" t="s">
        <v>480</v>
      </c>
    </row>
    <row r="247" s="2" customFormat="1" ht="67" customHeight="1" spans="1:37">
      <c r="A247" s="30">
        <v>147</v>
      </c>
      <c r="B247" s="27"/>
      <c r="C247" s="56" t="s">
        <v>954</v>
      </c>
      <c r="D247" s="24" t="s">
        <v>955</v>
      </c>
      <c r="E247" s="23" t="s">
        <v>178</v>
      </c>
      <c r="F247" s="31" t="s">
        <v>956</v>
      </c>
      <c r="G247" s="32"/>
      <c r="H247" s="24" t="s">
        <v>957</v>
      </c>
      <c r="I247" s="23" t="s">
        <v>950</v>
      </c>
      <c r="J247" s="24" t="s">
        <v>957</v>
      </c>
      <c r="K247" s="24" t="s">
        <v>955</v>
      </c>
      <c r="L247" s="51" t="s">
        <v>120</v>
      </c>
      <c r="M247" s="51" t="s">
        <v>121</v>
      </c>
      <c r="N247" s="57" t="s">
        <v>958</v>
      </c>
      <c r="O247" s="57" t="s">
        <v>480</v>
      </c>
      <c r="P247" s="57" t="s">
        <v>952</v>
      </c>
      <c r="Q247" s="57" t="s">
        <v>518</v>
      </c>
      <c r="R247" s="57" t="s">
        <v>126</v>
      </c>
      <c r="S247" s="23" t="s">
        <v>183</v>
      </c>
      <c r="T247" s="23" t="s">
        <v>128</v>
      </c>
      <c r="U247" s="51" t="s">
        <v>184</v>
      </c>
      <c r="V247" s="58" t="s">
        <v>185</v>
      </c>
      <c r="W247" s="15" t="s">
        <v>953</v>
      </c>
      <c r="X247" s="76">
        <v>15</v>
      </c>
      <c r="Y247" s="76">
        <v>15</v>
      </c>
      <c r="Z247" s="23"/>
      <c r="AA247" s="70"/>
      <c r="AB247" s="70"/>
      <c r="AC247" s="70">
        <v>1000</v>
      </c>
      <c r="AD247" s="70">
        <v>300</v>
      </c>
      <c r="AE247" s="90" t="s">
        <v>133</v>
      </c>
      <c r="AF247" s="90" t="s">
        <v>133</v>
      </c>
      <c r="AG247" s="23" t="s">
        <v>133</v>
      </c>
      <c r="AH247" s="57" t="s">
        <v>132</v>
      </c>
      <c r="AI247" s="90" t="s">
        <v>480</v>
      </c>
      <c r="AJ247" s="90" t="s">
        <v>133</v>
      </c>
      <c r="AK247" s="90" t="s">
        <v>480</v>
      </c>
    </row>
    <row r="248" s="2" customFormat="1" ht="67" customHeight="1" spans="1:37">
      <c r="A248" s="30">
        <v>148</v>
      </c>
      <c r="B248" s="27"/>
      <c r="C248" s="56" t="s">
        <v>959</v>
      </c>
      <c r="D248" s="24" t="s">
        <v>960</v>
      </c>
      <c r="E248" s="23" t="s">
        <v>178</v>
      </c>
      <c r="F248" s="31" t="s">
        <v>961</v>
      </c>
      <c r="G248" s="32"/>
      <c r="H248" s="24" t="s">
        <v>962</v>
      </c>
      <c r="I248" s="23" t="s">
        <v>950</v>
      </c>
      <c r="J248" s="24" t="s">
        <v>962</v>
      </c>
      <c r="K248" s="24" t="s">
        <v>960</v>
      </c>
      <c r="L248" s="51" t="s">
        <v>120</v>
      </c>
      <c r="M248" s="51" t="s">
        <v>121</v>
      </c>
      <c r="N248" s="57" t="s">
        <v>963</v>
      </c>
      <c r="O248" s="57" t="s">
        <v>480</v>
      </c>
      <c r="P248" s="57" t="s">
        <v>952</v>
      </c>
      <c r="Q248" s="57" t="s">
        <v>518</v>
      </c>
      <c r="R248" s="57" t="s">
        <v>126</v>
      </c>
      <c r="S248" s="23" t="s">
        <v>127</v>
      </c>
      <c r="T248" s="23" t="s">
        <v>128</v>
      </c>
      <c r="U248" s="51" t="s">
        <v>129</v>
      </c>
      <c r="V248" s="58" t="s">
        <v>130</v>
      </c>
      <c r="W248" s="15" t="s">
        <v>953</v>
      </c>
      <c r="X248" s="76">
        <v>14</v>
      </c>
      <c r="Y248" s="76">
        <v>14</v>
      </c>
      <c r="Z248" s="23"/>
      <c r="AA248" s="70"/>
      <c r="AB248" s="70"/>
      <c r="AC248" s="70">
        <v>750</v>
      </c>
      <c r="AD248" s="70">
        <v>250</v>
      </c>
      <c r="AE248" s="90" t="s">
        <v>133</v>
      </c>
      <c r="AF248" s="90" t="s">
        <v>133</v>
      </c>
      <c r="AG248" s="23" t="s">
        <v>133</v>
      </c>
      <c r="AH248" s="57" t="s">
        <v>132</v>
      </c>
      <c r="AI248" s="90" t="s">
        <v>480</v>
      </c>
      <c r="AJ248" s="90" t="s">
        <v>133</v>
      </c>
      <c r="AK248" s="90" t="s">
        <v>480</v>
      </c>
    </row>
    <row r="249" s="2" customFormat="1" ht="67" customHeight="1" spans="1:37">
      <c r="A249" s="30">
        <v>149</v>
      </c>
      <c r="B249" s="27"/>
      <c r="C249" s="56" t="s">
        <v>964</v>
      </c>
      <c r="D249" s="24" t="s">
        <v>965</v>
      </c>
      <c r="E249" s="23" t="s">
        <v>178</v>
      </c>
      <c r="F249" s="31" t="s">
        <v>966</v>
      </c>
      <c r="G249" s="32"/>
      <c r="H249" s="24" t="s">
        <v>967</v>
      </c>
      <c r="I249" s="23" t="s">
        <v>950</v>
      </c>
      <c r="J249" s="24" t="s">
        <v>967</v>
      </c>
      <c r="K249" s="24" t="s">
        <v>965</v>
      </c>
      <c r="L249" s="51" t="s">
        <v>120</v>
      </c>
      <c r="M249" s="51" t="s">
        <v>121</v>
      </c>
      <c r="N249" s="57" t="s">
        <v>958</v>
      </c>
      <c r="O249" s="57" t="s">
        <v>480</v>
      </c>
      <c r="P249" s="57" t="s">
        <v>952</v>
      </c>
      <c r="Q249" s="57" t="s">
        <v>518</v>
      </c>
      <c r="R249" s="57" t="s">
        <v>126</v>
      </c>
      <c r="S249" s="23" t="s">
        <v>150</v>
      </c>
      <c r="T249" s="23" t="s">
        <v>128</v>
      </c>
      <c r="U249" s="23" t="s">
        <v>151</v>
      </c>
      <c r="V249" s="58" t="s">
        <v>152</v>
      </c>
      <c r="W249" s="15" t="s">
        <v>953</v>
      </c>
      <c r="X249" s="76">
        <v>15</v>
      </c>
      <c r="Y249" s="76">
        <v>15</v>
      </c>
      <c r="Z249" s="23"/>
      <c r="AA249" s="70"/>
      <c r="AB249" s="70"/>
      <c r="AC249" s="70">
        <v>800</v>
      </c>
      <c r="AD249" s="70">
        <v>280</v>
      </c>
      <c r="AE249" s="90" t="s">
        <v>133</v>
      </c>
      <c r="AF249" s="90" t="s">
        <v>133</v>
      </c>
      <c r="AG249" s="23" t="s">
        <v>133</v>
      </c>
      <c r="AH249" s="57" t="s">
        <v>132</v>
      </c>
      <c r="AI249" s="90" t="s">
        <v>480</v>
      </c>
      <c r="AJ249" s="90" t="s">
        <v>133</v>
      </c>
      <c r="AK249" s="90" t="s">
        <v>480</v>
      </c>
    </row>
    <row r="250" s="2" customFormat="1" ht="67" customHeight="1" spans="1:37">
      <c r="A250" s="30">
        <v>150</v>
      </c>
      <c r="B250" s="27"/>
      <c r="C250" s="56" t="s">
        <v>968</v>
      </c>
      <c r="D250" s="24" t="s">
        <v>969</v>
      </c>
      <c r="E250" s="23" t="s">
        <v>178</v>
      </c>
      <c r="F250" s="31" t="s">
        <v>316</v>
      </c>
      <c r="G250" s="32"/>
      <c r="H250" s="24" t="s">
        <v>970</v>
      </c>
      <c r="I250" s="23" t="s">
        <v>950</v>
      </c>
      <c r="J250" s="24" t="s">
        <v>970</v>
      </c>
      <c r="K250" s="24" t="s">
        <v>969</v>
      </c>
      <c r="L250" s="51" t="s">
        <v>120</v>
      </c>
      <c r="M250" s="51" t="s">
        <v>121</v>
      </c>
      <c r="N250" s="57" t="s">
        <v>963</v>
      </c>
      <c r="O250" s="57" t="s">
        <v>480</v>
      </c>
      <c r="P250" s="57" t="s">
        <v>952</v>
      </c>
      <c r="Q250" s="57" t="s">
        <v>518</v>
      </c>
      <c r="R250" s="57" t="s">
        <v>126</v>
      </c>
      <c r="S250" s="23" t="s">
        <v>316</v>
      </c>
      <c r="T250" s="23" t="s">
        <v>128</v>
      </c>
      <c r="U250" s="23" t="s">
        <v>317</v>
      </c>
      <c r="V250" s="58" t="s">
        <v>318</v>
      </c>
      <c r="W250" s="15" t="s">
        <v>953</v>
      </c>
      <c r="X250" s="76">
        <v>14</v>
      </c>
      <c r="Y250" s="76">
        <v>14</v>
      </c>
      <c r="Z250" s="23"/>
      <c r="AA250" s="70"/>
      <c r="AB250" s="70"/>
      <c r="AC250" s="70">
        <v>840</v>
      </c>
      <c r="AD250" s="70">
        <v>295</v>
      </c>
      <c r="AE250" s="90" t="s">
        <v>133</v>
      </c>
      <c r="AF250" s="90" t="s">
        <v>133</v>
      </c>
      <c r="AG250" s="23" t="s">
        <v>133</v>
      </c>
      <c r="AH250" s="57" t="s">
        <v>132</v>
      </c>
      <c r="AI250" s="90" t="s">
        <v>480</v>
      </c>
      <c r="AJ250" s="90" t="s">
        <v>133</v>
      </c>
      <c r="AK250" s="90" t="s">
        <v>480</v>
      </c>
    </row>
    <row r="251" s="2" customFormat="1" ht="67" customHeight="1" spans="1:37">
      <c r="A251" s="30">
        <v>151</v>
      </c>
      <c r="B251" s="27"/>
      <c r="C251" s="56" t="s">
        <v>971</v>
      </c>
      <c r="D251" s="24" t="s">
        <v>972</v>
      </c>
      <c r="E251" s="23" t="s">
        <v>178</v>
      </c>
      <c r="F251" s="31" t="s">
        <v>973</v>
      </c>
      <c r="G251" s="32"/>
      <c r="H251" s="24" t="s">
        <v>974</v>
      </c>
      <c r="I251" s="23" t="s">
        <v>950</v>
      </c>
      <c r="J251" s="24" t="s">
        <v>974</v>
      </c>
      <c r="K251" s="24" t="s">
        <v>972</v>
      </c>
      <c r="L251" s="51" t="s">
        <v>120</v>
      </c>
      <c r="M251" s="51" t="s">
        <v>121</v>
      </c>
      <c r="N251" s="57" t="s">
        <v>958</v>
      </c>
      <c r="O251" s="57" t="s">
        <v>480</v>
      </c>
      <c r="P251" s="57" t="s">
        <v>952</v>
      </c>
      <c r="Q251" s="57" t="s">
        <v>518</v>
      </c>
      <c r="R251" s="57" t="s">
        <v>126</v>
      </c>
      <c r="S251" s="23" t="s">
        <v>245</v>
      </c>
      <c r="T251" s="23" t="s">
        <v>128</v>
      </c>
      <c r="U251" s="23" t="s">
        <v>246</v>
      </c>
      <c r="V251" s="15">
        <v>13399269997</v>
      </c>
      <c r="W251" s="15" t="s">
        <v>953</v>
      </c>
      <c r="X251" s="76">
        <v>15</v>
      </c>
      <c r="Y251" s="76">
        <v>15</v>
      </c>
      <c r="Z251" s="23"/>
      <c r="AA251" s="70"/>
      <c r="AB251" s="70"/>
      <c r="AC251" s="70">
        <v>700</v>
      </c>
      <c r="AD251" s="70">
        <v>260</v>
      </c>
      <c r="AE251" s="90" t="s">
        <v>133</v>
      </c>
      <c r="AF251" s="90" t="s">
        <v>133</v>
      </c>
      <c r="AG251" s="23" t="s">
        <v>133</v>
      </c>
      <c r="AH251" s="57" t="s">
        <v>132</v>
      </c>
      <c r="AI251" s="90" t="s">
        <v>480</v>
      </c>
      <c r="AJ251" s="90" t="s">
        <v>133</v>
      </c>
      <c r="AK251" s="90" t="s">
        <v>480</v>
      </c>
    </row>
    <row r="252" s="2" customFormat="1" ht="67" customHeight="1" spans="1:37">
      <c r="A252" s="30">
        <v>152</v>
      </c>
      <c r="B252" s="27"/>
      <c r="C252" s="56" t="s">
        <v>975</v>
      </c>
      <c r="D252" s="24" t="s">
        <v>976</v>
      </c>
      <c r="E252" s="23" t="s">
        <v>178</v>
      </c>
      <c r="F252" s="31" t="s">
        <v>977</v>
      </c>
      <c r="G252" s="32"/>
      <c r="H252" s="24" t="s">
        <v>978</v>
      </c>
      <c r="I252" s="23" t="s">
        <v>950</v>
      </c>
      <c r="J252" s="24" t="s">
        <v>978</v>
      </c>
      <c r="K252" s="24" t="s">
        <v>976</v>
      </c>
      <c r="L252" s="51" t="s">
        <v>120</v>
      </c>
      <c r="M252" s="51" t="s">
        <v>121</v>
      </c>
      <c r="N252" s="57" t="s">
        <v>979</v>
      </c>
      <c r="O252" s="57" t="s">
        <v>480</v>
      </c>
      <c r="P252" s="57" t="s">
        <v>952</v>
      </c>
      <c r="Q252" s="57" t="s">
        <v>518</v>
      </c>
      <c r="R252" s="57" t="s">
        <v>126</v>
      </c>
      <c r="S252" s="23" t="s">
        <v>168</v>
      </c>
      <c r="T252" s="23" t="s">
        <v>128</v>
      </c>
      <c r="U252" s="61" t="s">
        <v>169</v>
      </c>
      <c r="V252" s="62">
        <v>15291600015</v>
      </c>
      <c r="W252" s="15" t="s">
        <v>953</v>
      </c>
      <c r="X252" s="76">
        <v>16</v>
      </c>
      <c r="Y252" s="76">
        <v>16</v>
      </c>
      <c r="Z252" s="23"/>
      <c r="AA252" s="70"/>
      <c r="AB252" s="70"/>
      <c r="AC252" s="70">
        <v>1000</v>
      </c>
      <c r="AD252" s="70">
        <v>300</v>
      </c>
      <c r="AE252" s="90" t="s">
        <v>133</v>
      </c>
      <c r="AF252" s="90" t="s">
        <v>133</v>
      </c>
      <c r="AG252" s="23" t="s">
        <v>133</v>
      </c>
      <c r="AH252" s="57" t="s">
        <v>132</v>
      </c>
      <c r="AI252" s="90" t="s">
        <v>480</v>
      </c>
      <c r="AJ252" s="90" t="s">
        <v>133</v>
      </c>
      <c r="AK252" s="90" t="s">
        <v>480</v>
      </c>
    </row>
    <row r="253" s="2" customFormat="1" ht="67" customHeight="1" spans="1:37">
      <c r="A253" s="30">
        <v>153</v>
      </c>
      <c r="B253" s="27"/>
      <c r="C253" s="56" t="s">
        <v>980</v>
      </c>
      <c r="D253" s="24" t="s">
        <v>981</v>
      </c>
      <c r="E253" s="23" t="s">
        <v>178</v>
      </c>
      <c r="F253" s="31" t="s">
        <v>982</v>
      </c>
      <c r="G253" s="32"/>
      <c r="H253" s="24" t="s">
        <v>983</v>
      </c>
      <c r="I253" s="23" t="s">
        <v>950</v>
      </c>
      <c r="J253" s="24" t="s">
        <v>983</v>
      </c>
      <c r="K253" s="24" t="s">
        <v>981</v>
      </c>
      <c r="L253" s="51" t="s">
        <v>120</v>
      </c>
      <c r="M253" s="51" t="s">
        <v>121</v>
      </c>
      <c r="N253" s="57" t="s">
        <v>984</v>
      </c>
      <c r="O253" s="57" t="s">
        <v>480</v>
      </c>
      <c r="P253" s="57" t="s">
        <v>952</v>
      </c>
      <c r="Q253" s="57" t="s">
        <v>518</v>
      </c>
      <c r="R253" s="57" t="s">
        <v>126</v>
      </c>
      <c r="S253" s="23" t="s">
        <v>160</v>
      </c>
      <c r="T253" s="23" t="s">
        <v>128</v>
      </c>
      <c r="U253" s="51" t="s">
        <v>161</v>
      </c>
      <c r="V253" s="60">
        <v>15332521000</v>
      </c>
      <c r="W253" s="15" t="s">
        <v>953</v>
      </c>
      <c r="X253" s="76">
        <v>18</v>
      </c>
      <c r="Y253" s="76">
        <v>18</v>
      </c>
      <c r="Z253" s="23"/>
      <c r="AA253" s="70"/>
      <c r="AB253" s="70"/>
      <c r="AC253" s="70">
        <v>2000</v>
      </c>
      <c r="AD253" s="70">
        <v>600</v>
      </c>
      <c r="AE253" s="90" t="s">
        <v>133</v>
      </c>
      <c r="AF253" s="90" t="s">
        <v>133</v>
      </c>
      <c r="AG253" s="23" t="s">
        <v>133</v>
      </c>
      <c r="AH253" s="57" t="s">
        <v>132</v>
      </c>
      <c r="AI253" s="90" t="s">
        <v>480</v>
      </c>
      <c r="AJ253" s="90" t="s">
        <v>133</v>
      </c>
      <c r="AK253" s="90" t="s">
        <v>480</v>
      </c>
    </row>
    <row r="254" s="2" customFormat="1" ht="67" customHeight="1" spans="1:37">
      <c r="A254" s="30">
        <v>154</v>
      </c>
      <c r="B254" s="27"/>
      <c r="C254" s="56" t="s">
        <v>985</v>
      </c>
      <c r="D254" s="24" t="s">
        <v>986</v>
      </c>
      <c r="E254" s="23" t="s">
        <v>178</v>
      </c>
      <c r="F254" s="31" t="s">
        <v>475</v>
      </c>
      <c r="G254" s="32"/>
      <c r="H254" s="24" t="s">
        <v>987</v>
      </c>
      <c r="I254" s="23" t="s">
        <v>950</v>
      </c>
      <c r="J254" s="24" t="s">
        <v>987</v>
      </c>
      <c r="K254" s="24" t="s">
        <v>986</v>
      </c>
      <c r="L254" s="51" t="s">
        <v>120</v>
      </c>
      <c r="M254" s="51" t="s">
        <v>121</v>
      </c>
      <c r="N254" s="57" t="s">
        <v>988</v>
      </c>
      <c r="O254" s="57" t="s">
        <v>480</v>
      </c>
      <c r="P254" s="57" t="s">
        <v>952</v>
      </c>
      <c r="Q254" s="57" t="s">
        <v>518</v>
      </c>
      <c r="R254" s="57" t="s">
        <v>126</v>
      </c>
      <c r="S254" s="23" t="s">
        <v>128</v>
      </c>
      <c r="T254" s="23" t="s">
        <v>128</v>
      </c>
      <c r="U254" s="49" t="s">
        <v>194</v>
      </c>
      <c r="V254" s="53">
        <v>13379166109</v>
      </c>
      <c r="W254" s="15" t="s">
        <v>953</v>
      </c>
      <c r="X254" s="76">
        <v>160</v>
      </c>
      <c r="Y254" s="76">
        <v>160</v>
      </c>
      <c r="Z254" s="23"/>
      <c r="AA254" s="70"/>
      <c r="AB254" s="70"/>
      <c r="AC254" s="70">
        <v>5000</v>
      </c>
      <c r="AD254" s="70">
        <v>1500</v>
      </c>
      <c r="AE254" s="90" t="s">
        <v>133</v>
      </c>
      <c r="AF254" s="90" t="s">
        <v>133</v>
      </c>
      <c r="AG254" s="23" t="s">
        <v>133</v>
      </c>
      <c r="AH254" s="57" t="s">
        <v>132</v>
      </c>
      <c r="AI254" s="90" t="s">
        <v>480</v>
      </c>
      <c r="AJ254" s="90" t="s">
        <v>133</v>
      </c>
      <c r="AK254" s="90" t="s">
        <v>480</v>
      </c>
    </row>
    <row r="255" s="2" customFormat="1" ht="30" customHeight="1" spans="1:37">
      <c r="A255" s="21"/>
      <c r="B255" s="27" t="s">
        <v>74</v>
      </c>
      <c r="C255" s="23"/>
      <c r="D255" s="24"/>
      <c r="E255" s="24"/>
      <c r="F255" s="25"/>
      <c r="G255" s="26"/>
      <c r="H255" s="24"/>
      <c r="I255" s="23"/>
      <c r="J255" s="24"/>
      <c r="K255" s="24"/>
      <c r="L255" s="24"/>
      <c r="M255" s="24"/>
      <c r="N255" s="24"/>
      <c r="O255" s="24"/>
      <c r="P255" s="24"/>
      <c r="Q255" s="24"/>
      <c r="R255" s="24"/>
      <c r="S255" s="23"/>
      <c r="T255" s="23"/>
      <c r="U255" s="56"/>
      <c r="V255" s="15"/>
      <c r="W255" s="15"/>
      <c r="X255" s="15">
        <f>X256</f>
        <v>600</v>
      </c>
      <c r="Y255" s="15">
        <f>Y256</f>
        <v>0</v>
      </c>
      <c r="Z255" s="15"/>
      <c r="AA255" s="15">
        <f>AA256</f>
        <v>600</v>
      </c>
      <c r="AB255" s="70"/>
      <c r="AC255" s="70"/>
      <c r="AD255" s="70"/>
      <c r="AE255" s="15"/>
      <c r="AF255" s="15"/>
      <c r="AG255" s="15"/>
      <c r="AH255" s="15"/>
      <c r="AI255" s="15"/>
      <c r="AJ255" s="15"/>
      <c r="AK255" s="15"/>
    </row>
    <row r="256" s="2" customFormat="1" ht="35" customHeight="1" spans="1:37">
      <c r="A256" s="21"/>
      <c r="B256" s="27" t="s">
        <v>75</v>
      </c>
      <c r="C256" s="23"/>
      <c r="D256" s="24"/>
      <c r="E256" s="24"/>
      <c r="F256" s="25"/>
      <c r="G256" s="26"/>
      <c r="H256" s="24"/>
      <c r="I256" s="23"/>
      <c r="J256" s="24"/>
      <c r="K256" s="24"/>
      <c r="L256" s="24"/>
      <c r="M256" s="24"/>
      <c r="N256" s="24"/>
      <c r="O256" s="24"/>
      <c r="P256" s="24"/>
      <c r="Q256" s="24"/>
      <c r="R256" s="24"/>
      <c r="S256" s="23"/>
      <c r="T256" s="23"/>
      <c r="U256" s="56"/>
      <c r="V256" s="15"/>
      <c r="W256" s="15"/>
      <c r="X256" s="15">
        <f>SUM(X257:X261)</f>
        <v>600</v>
      </c>
      <c r="Y256" s="15">
        <f>SUM(Y257:Y261)</f>
        <v>0</v>
      </c>
      <c r="Z256" s="15"/>
      <c r="AA256" s="15">
        <f>SUM(AA257:AA261)</f>
        <v>600</v>
      </c>
      <c r="AB256" s="70"/>
      <c r="AC256" s="70"/>
      <c r="AD256" s="70"/>
      <c r="AE256" s="15"/>
      <c r="AF256" s="15"/>
      <c r="AG256" s="15"/>
      <c r="AH256" s="15"/>
      <c r="AI256" s="15"/>
      <c r="AJ256" s="15"/>
      <c r="AK256" s="15"/>
    </row>
    <row r="257" s="2" customFormat="1" ht="72" customHeight="1" spans="1:37">
      <c r="A257" s="30">
        <v>155</v>
      </c>
      <c r="B257" s="27"/>
      <c r="C257" s="23" t="s">
        <v>989</v>
      </c>
      <c r="D257" s="24" t="s">
        <v>990</v>
      </c>
      <c r="E257" s="23" t="s">
        <v>116</v>
      </c>
      <c r="F257" s="31" t="s">
        <v>179</v>
      </c>
      <c r="G257" s="32"/>
      <c r="H257" s="24" t="s">
        <v>991</v>
      </c>
      <c r="I257" s="23" t="s">
        <v>992</v>
      </c>
      <c r="J257" s="24" t="s">
        <v>991</v>
      </c>
      <c r="K257" s="24" t="s">
        <v>990</v>
      </c>
      <c r="L257" s="51" t="s">
        <v>120</v>
      </c>
      <c r="M257" s="51" t="s">
        <v>121</v>
      </c>
      <c r="N257" s="51" t="s">
        <v>222</v>
      </c>
      <c r="O257" s="85" t="s">
        <v>487</v>
      </c>
      <c r="P257" s="51" t="s">
        <v>993</v>
      </c>
      <c r="Q257" s="51" t="s">
        <v>193</v>
      </c>
      <c r="R257" s="57" t="s">
        <v>126</v>
      </c>
      <c r="S257" s="23" t="s">
        <v>353</v>
      </c>
      <c r="T257" s="23" t="s">
        <v>353</v>
      </c>
      <c r="U257" s="23" t="s">
        <v>994</v>
      </c>
      <c r="V257" s="15">
        <v>15929590605</v>
      </c>
      <c r="W257" s="15" t="s">
        <v>131</v>
      </c>
      <c r="X257" s="15">
        <v>150</v>
      </c>
      <c r="Y257" s="15"/>
      <c r="Z257" s="23"/>
      <c r="AA257" s="15">
        <v>150</v>
      </c>
      <c r="AB257" s="70"/>
      <c r="AC257" s="70">
        <v>228</v>
      </c>
      <c r="AD257" s="70">
        <v>63</v>
      </c>
      <c r="AE257" s="57" t="s">
        <v>132</v>
      </c>
      <c r="AF257" s="90" t="s">
        <v>133</v>
      </c>
      <c r="AG257" s="23" t="s">
        <v>133</v>
      </c>
      <c r="AH257" s="57" t="s">
        <v>132</v>
      </c>
      <c r="AI257" s="90" t="s">
        <v>480</v>
      </c>
      <c r="AJ257" s="90" t="s">
        <v>133</v>
      </c>
      <c r="AK257" s="90" t="s">
        <v>480</v>
      </c>
    </row>
    <row r="258" s="2" customFormat="1" ht="107" customHeight="1" spans="1:37">
      <c r="A258" s="30">
        <v>156</v>
      </c>
      <c r="B258" s="27"/>
      <c r="C258" s="23" t="s">
        <v>995</v>
      </c>
      <c r="D258" s="33" t="s">
        <v>996</v>
      </c>
      <c r="E258" s="23" t="s">
        <v>116</v>
      </c>
      <c r="F258" s="34" t="s">
        <v>716</v>
      </c>
      <c r="G258" s="35"/>
      <c r="H258" s="24" t="s">
        <v>997</v>
      </c>
      <c r="I258" s="49" t="s">
        <v>998</v>
      </c>
      <c r="J258" s="24" t="s">
        <v>997</v>
      </c>
      <c r="K258" s="33" t="s">
        <v>996</v>
      </c>
      <c r="L258" s="51" t="s">
        <v>120</v>
      </c>
      <c r="M258" s="51" t="s">
        <v>121</v>
      </c>
      <c r="N258" s="51" t="s">
        <v>222</v>
      </c>
      <c r="O258" s="85" t="s">
        <v>487</v>
      </c>
      <c r="P258" s="51" t="s">
        <v>734</v>
      </c>
      <c r="Q258" s="51" t="s">
        <v>193</v>
      </c>
      <c r="R258" s="57" t="s">
        <v>126</v>
      </c>
      <c r="S258" s="42" t="s">
        <v>245</v>
      </c>
      <c r="T258" s="36" t="s">
        <v>368</v>
      </c>
      <c r="U258" s="23" t="s">
        <v>246</v>
      </c>
      <c r="V258" s="15">
        <v>13399269997</v>
      </c>
      <c r="W258" s="15" t="s">
        <v>999</v>
      </c>
      <c r="X258" s="15">
        <v>150</v>
      </c>
      <c r="Y258" s="15"/>
      <c r="Z258" s="23"/>
      <c r="AA258" s="15">
        <v>150</v>
      </c>
      <c r="AB258" s="70"/>
      <c r="AC258" s="70">
        <v>56</v>
      </c>
      <c r="AD258" s="70">
        <v>17</v>
      </c>
      <c r="AE258" s="57" t="s">
        <v>132</v>
      </c>
      <c r="AF258" s="90" t="s">
        <v>133</v>
      </c>
      <c r="AG258" s="23" t="s">
        <v>132</v>
      </c>
      <c r="AH258" s="57" t="s">
        <v>132</v>
      </c>
      <c r="AI258" s="90" t="s">
        <v>480</v>
      </c>
      <c r="AJ258" s="90" t="s">
        <v>133</v>
      </c>
      <c r="AK258" s="90" t="s">
        <v>480</v>
      </c>
    </row>
    <row r="259" s="2" customFormat="1" ht="102" customHeight="1" spans="1:37">
      <c r="A259" s="30">
        <v>157</v>
      </c>
      <c r="B259" s="15"/>
      <c r="C259" s="23" t="s">
        <v>1000</v>
      </c>
      <c r="D259" s="33" t="s">
        <v>1001</v>
      </c>
      <c r="E259" s="23" t="s">
        <v>116</v>
      </c>
      <c r="F259" s="34" t="s">
        <v>241</v>
      </c>
      <c r="G259" s="35"/>
      <c r="H259" s="24" t="s">
        <v>1002</v>
      </c>
      <c r="I259" s="49" t="s">
        <v>1003</v>
      </c>
      <c r="J259" s="24" t="s">
        <v>1002</v>
      </c>
      <c r="K259" s="33" t="s">
        <v>1001</v>
      </c>
      <c r="L259" s="51" t="s">
        <v>120</v>
      </c>
      <c r="M259" s="51" t="s">
        <v>121</v>
      </c>
      <c r="N259" s="51" t="s">
        <v>222</v>
      </c>
      <c r="O259" s="85" t="s">
        <v>487</v>
      </c>
      <c r="P259" s="51" t="s">
        <v>167</v>
      </c>
      <c r="Q259" s="51" t="s">
        <v>193</v>
      </c>
      <c r="R259" s="57" t="s">
        <v>126</v>
      </c>
      <c r="S259" s="42" t="s">
        <v>245</v>
      </c>
      <c r="T259" s="36" t="s">
        <v>368</v>
      </c>
      <c r="U259" s="23" t="s">
        <v>246</v>
      </c>
      <c r="V259" s="15">
        <v>13399269997</v>
      </c>
      <c r="W259" s="15" t="s">
        <v>131</v>
      </c>
      <c r="X259" s="15">
        <v>150</v>
      </c>
      <c r="Y259" s="15"/>
      <c r="Z259" s="23"/>
      <c r="AA259" s="15">
        <v>150</v>
      </c>
      <c r="AB259" s="70"/>
      <c r="AC259" s="70">
        <v>65</v>
      </c>
      <c r="AD259" s="70">
        <v>10</v>
      </c>
      <c r="AE259" s="57" t="s">
        <v>132</v>
      </c>
      <c r="AF259" s="90" t="s">
        <v>133</v>
      </c>
      <c r="AG259" s="23" t="s">
        <v>132</v>
      </c>
      <c r="AH259" s="57" t="s">
        <v>132</v>
      </c>
      <c r="AI259" s="90" t="s">
        <v>480</v>
      </c>
      <c r="AJ259" s="90" t="s">
        <v>133</v>
      </c>
      <c r="AK259" s="90" t="s">
        <v>480</v>
      </c>
    </row>
    <row r="260" s="2" customFormat="1" ht="66" customHeight="1" spans="1:37">
      <c r="A260" s="30">
        <v>158</v>
      </c>
      <c r="B260" s="27"/>
      <c r="C260" s="36" t="s">
        <v>1004</v>
      </c>
      <c r="D260" s="37" t="s">
        <v>1005</v>
      </c>
      <c r="E260" s="23" t="s">
        <v>116</v>
      </c>
      <c r="F260" s="31" t="s">
        <v>345</v>
      </c>
      <c r="G260" s="32"/>
      <c r="H260" s="24" t="s">
        <v>1006</v>
      </c>
      <c r="I260" s="23" t="s">
        <v>1007</v>
      </c>
      <c r="J260" s="24" t="s">
        <v>1006</v>
      </c>
      <c r="K260" s="37" t="s">
        <v>1005</v>
      </c>
      <c r="L260" s="51" t="s">
        <v>120</v>
      </c>
      <c r="M260" s="51" t="s">
        <v>121</v>
      </c>
      <c r="N260" s="51" t="s">
        <v>465</v>
      </c>
      <c r="O260" s="85" t="s">
        <v>487</v>
      </c>
      <c r="P260" s="51" t="s">
        <v>405</v>
      </c>
      <c r="Q260" s="51" t="s">
        <v>193</v>
      </c>
      <c r="R260" s="57" t="s">
        <v>126</v>
      </c>
      <c r="S260" s="23" t="s">
        <v>160</v>
      </c>
      <c r="T260" s="36" t="s">
        <v>368</v>
      </c>
      <c r="U260" s="51" t="s">
        <v>161</v>
      </c>
      <c r="V260" s="60">
        <v>15332521000</v>
      </c>
      <c r="W260" s="15" t="s">
        <v>131</v>
      </c>
      <c r="X260" s="59">
        <v>100</v>
      </c>
      <c r="Y260" s="59"/>
      <c r="Z260" s="23"/>
      <c r="AA260" s="59">
        <v>100</v>
      </c>
      <c r="AB260" s="70"/>
      <c r="AC260" s="70">
        <v>154</v>
      </c>
      <c r="AD260" s="70">
        <v>34</v>
      </c>
      <c r="AE260" s="57" t="s">
        <v>132</v>
      </c>
      <c r="AF260" s="90" t="s">
        <v>133</v>
      </c>
      <c r="AG260" s="23" t="s">
        <v>133</v>
      </c>
      <c r="AH260" s="57" t="s">
        <v>132</v>
      </c>
      <c r="AI260" s="90" t="s">
        <v>480</v>
      </c>
      <c r="AJ260" s="90" t="s">
        <v>133</v>
      </c>
      <c r="AK260" s="90" t="s">
        <v>480</v>
      </c>
    </row>
    <row r="261" s="2" customFormat="1" ht="79" customHeight="1" spans="1:37">
      <c r="A261" s="30">
        <v>159</v>
      </c>
      <c r="B261" s="27"/>
      <c r="C261" s="23" t="s">
        <v>1008</v>
      </c>
      <c r="D261" s="24" t="s">
        <v>1009</v>
      </c>
      <c r="E261" s="23" t="s">
        <v>116</v>
      </c>
      <c r="F261" s="31" t="s">
        <v>188</v>
      </c>
      <c r="G261" s="32"/>
      <c r="H261" s="81" t="s">
        <v>1010</v>
      </c>
      <c r="I261" s="23" t="s">
        <v>1011</v>
      </c>
      <c r="J261" s="81" t="s">
        <v>1010</v>
      </c>
      <c r="K261" s="24" t="s">
        <v>1009</v>
      </c>
      <c r="L261" s="51" t="s">
        <v>120</v>
      </c>
      <c r="M261" s="51" t="s">
        <v>121</v>
      </c>
      <c r="N261" s="51" t="s">
        <v>522</v>
      </c>
      <c r="O261" s="85" t="s">
        <v>487</v>
      </c>
      <c r="P261" s="51" t="s">
        <v>439</v>
      </c>
      <c r="Q261" s="51" t="s">
        <v>193</v>
      </c>
      <c r="R261" s="57" t="s">
        <v>126</v>
      </c>
      <c r="S261" s="42" t="s">
        <v>160</v>
      </c>
      <c r="T261" s="23" t="s">
        <v>368</v>
      </c>
      <c r="U261" s="51" t="s">
        <v>161</v>
      </c>
      <c r="V261" s="60">
        <v>15332521000</v>
      </c>
      <c r="W261" s="15" t="s">
        <v>131</v>
      </c>
      <c r="X261" s="15">
        <v>50</v>
      </c>
      <c r="Y261" s="15"/>
      <c r="Z261" s="23"/>
      <c r="AA261" s="15">
        <v>50</v>
      </c>
      <c r="AB261" s="70"/>
      <c r="AC261" s="70">
        <v>215</v>
      </c>
      <c r="AD261" s="70">
        <v>43</v>
      </c>
      <c r="AE261" s="57" t="s">
        <v>132</v>
      </c>
      <c r="AF261" s="90" t="s">
        <v>133</v>
      </c>
      <c r="AG261" s="23" t="s">
        <v>133</v>
      </c>
      <c r="AH261" s="57" t="s">
        <v>132</v>
      </c>
      <c r="AI261" s="90" t="s">
        <v>480</v>
      </c>
      <c r="AJ261" s="90" t="s">
        <v>133</v>
      </c>
      <c r="AK261" s="90" t="s">
        <v>480</v>
      </c>
    </row>
  </sheetData>
  <autoFilter xmlns:etc="http://www.wps.cn/officeDocument/2017/etCustomData" ref="A6:AK261" etc:filterBottomFollowUsedRange="0">
    <extLst/>
  </autoFilter>
  <mergeCells count="291">
    <mergeCell ref="A1:B1"/>
    <mergeCell ref="A2:AK2"/>
    <mergeCell ref="J4:R4"/>
    <mergeCell ref="X4:AB4"/>
    <mergeCell ref="AC4:AD4"/>
    <mergeCell ref="AH4:AI4"/>
    <mergeCell ref="AJ4:AK4"/>
    <mergeCell ref="K5:N5"/>
    <mergeCell ref="O5:Q5"/>
    <mergeCell ref="Y5:AA5"/>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22:G122"/>
    <mergeCell ref="F123:G123"/>
    <mergeCell ref="F124:G124"/>
    <mergeCell ref="F125:G125"/>
    <mergeCell ref="F126:G126"/>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F144:G144"/>
    <mergeCell ref="F145:G145"/>
    <mergeCell ref="F146:G146"/>
    <mergeCell ref="F147:G147"/>
    <mergeCell ref="F148:G148"/>
    <mergeCell ref="F149:G149"/>
    <mergeCell ref="F150:G150"/>
    <mergeCell ref="F151:G151"/>
    <mergeCell ref="F152:G152"/>
    <mergeCell ref="F153:G153"/>
    <mergeCell ref="F154:G154"/>
    <mergeCell ref="F155:G155"/>
    <mergeCell ref="F156:G156"/>
    <mergeCell ref="F157:G157"/>
    <mergeCell ref="F158:G158"/>
    <mergeCell ref="F159:G159"/>
    <mergeCell ref="F160:G160"/>
    <mergeCell ref="F161:G161"/>
    <mergeCell ref="F162:G162"/>
    <mergeCell ref="F163:G163"/>
    <mergeCell ref="F164:G164"/>
    <mergeCell ref="F165:G165"/>
    <mergeCell ref="F166:G166"/>
    <mergeCell ref="F167:G167"/>
    <mergeCell ref="F168:G168"/>
    <mergeCell ref="F169:G169"/>
    <mergeCell ref="F170:G170"/>
    <mergeCell ref="F171:G171"/>
    <mergeCell ref="F172:G172"/>
    <mergeCell ref="F173:G173"/>
    <mergeCell ref="F174:G174"/>
    <mergeCell ref="F175:G175"/>
    <mergeCell ref="F176:G176"/>
    <mergeCell ref="F177:G177"/>
    <mergeCell ref="F178:G178"/>
    <mergeCell ref="F179:G179"/>
    <mergeCell ref="F180:G180"/>
    <mergeCell ref="F181:G181"/>
    <mergeCell ref="F182:G182"/>
    <mergeCell ref="F183:G183"/>
    <mergeCell ref="F184:G184"/>
    <mergeCell ref="F185:G185"/>
    <mergeCell ref="F186:G186"/>
    <mergeCell ref="F187:G187"/>
    <mergeCell ref="F188:G188"/>
    <mergeCell ref="F189:G189"/>
    <mergeCell ref="F190:G190"/>
    <mergeCell ref="F191:G191"/>
    <mergeCell ref="F192:G192"/>
    <mergeCell ref="F193:G193"/>
    <mergeCell ref="F194:G194"/>
    <mergeCell ref="F195:G195"/>
    <mergeCell ref="F196:G196"/>
    <mergeCell ref="F197:G197"/>
    <mergeCell ref="F198:G198"/>
    <mergeCell ref="F199:G199"/>
    <mergeCell ref="F200:G200"/>
    <mergeCell ref="F201:G201"/>
    <mergeCell ref="F202:G202"/>
    <mergeCell ref="F203:G203"/>
    <mergeCell ref="F204:G204"/>
    <mergeCell ref="F205:G205"/>
    <mergeCell ref="F206:G206"/>
    <mergeCell ref="F207:G207"/>
    <mergeCell ref="F208:G208"/>
    <mergeCell ref="F209:G209"/>
    <mergeCell ref="F210:G210"/>
    <mergeCell ref="F211:G211"/>
    <mergeCell ref="F212:G212"/>
    <mergeCell ref="F213:G213"/>
    <mergeCell ref="F214:G214"/>
    <mergeCell ref="F215:G215"/>
    <mergeCell ref="F216:G216"/>
    <mergeCell ref="F217:G217"/>
    <mergeCell ref="F218:G218"/>
    <mergeCell ref="F219:G219"/>
    <mergeCell ref="F220:G220"/>
    <mergeCell ref="F221:G221"/>
    <mergeCell ref="F222:G222"/>
    <mergeCell ref="F223:G223"/>
    <mergeCell ref="F224:G224"/>
    <mergeCell ref="F225:G225"/>
    <mergeCell ref="F226:G226"/>
    <mergeCell ref="F227:G227"/>
    <mergeCell ref="F228:G228"/>
    <mergeCell ref="F229:G229"/>
    <mergeCell ref="F230:G230"/>
    <mergeCell ref="F231:G231"/>
    <mergeCell ref="F232:G232"/>
    <mergeCell ref="F233:G233"/>
    <mergeCell ref="F234:G234"/>
    <mergeCell ref="F235:G235"/>
    <mergeCell ref="F236:G236"/>
    <mergeCell ref="F237:G237"/>
    <mergeCell ref="F238:G238"/>
    <mergeCell ref="F239:G239"/>
    <mergeCell ref="F240:G240"/>
    <mergeCell ref="F241:G241"/>
    <mergeCell ref="F242:G242"/>
    <mergeCell ref="F243:G243"/>
    <mergeCell ref="F244:G244"/>
    <mergeCell ref="F245:G245"/>
    <mergeCell ref="F246:G246"/>
    <mergeCell ref="F247:G247"/>
    <mergeCell ref="F248:G248"/>
    <mergeCell ref="F249:G249"/>
    <mergeCell ref="F250:G250"/>
    <mergeCell ref="F251:G251"/>
    <mergeCell ref="F252:G252"/>
    <mergeCell ref="F253:G253"/>
    <mergeCell ref="F254:G254"/>
    <mergeCell ref="F255:G255"/>
    <mergeCell ref="F256:G256"/>
    <mergeCell ref="F257:G257"/>
    <mergeCell ref="F258:G258"/>
    <mergeCell ref="F259:G259"/>
    <mergeCell ref="F260:G260"/>
    <mergeCell ref="F261:G261"/>
    <mergeCell ref="A4:A6"/>
    <mergeCell ref="B4:B6"/>
    <mergeCell ref="C4:C6"/>
    <mergeCell ref="D4:D6"/>
    <mergeCell ref="E4:E6"/>
    <mergeCell ref="H4:H6"/>
    <mergeCell ref="I4:I6"/>
    <mergeCell ref="J5:J6"/>
    <mergeCell ref="R5:R6"/>
    <mergeCell ref="S4:S6"/>
    <mergeCell ref="T4:T6"/>
    <mergeCell ref="U4:U6"/>
    <mergeCell ref="V4:V6"/>
    <mergeCell ref="W4:W6"/>
    <mergeCell ref="X5:X6"/>
    <mergeCell ref="AB5:AB6"/>
    <mergeCell ref="AC5:AC6"/>
    <mergeCell ref="AD5:AD6"/>
    <mergeCell ref="AE4:AE6"/>
    <mergeCell ref="AF4:AF6"/>
    <mergeCell ref="AG4:AG6"/>
    <mergeCell ref="AH5:AH6"/>
    <mergeCell ref="AI5:AI6"/>
    <mergeCell ref="AJ5:AJ6"/>
    <mergeCell ref="AK5:AK6"/>
    <mergeCell ref="F4:G6"/>
  </mergeCells>
  <conditionalFormatting sqref="C83">
    <cfRule type="duplicateValues" dxfId="0" priority="42"/>
  </conditionalFormatting>
  <conditionalFormatting sqref="J111">
    <cfRule type="duplicateValues" dxfId="1" priority="8"/>
  </conditionalFormatting>
  <conditionalFormatting sqref="K111">
    <cfRule type="duplicateValues" dxfId="1" priority="1"/>
  </conditionalFormatting>
  <conditionalFormatting sqref="C112">
    <cfRule type="duplicateValues" dxfId="1" priority="38"/>
  </conditionalFormatting>
  <conditionalFormatting sqref="C113">
    <cfRule type="duplicateValues" dxfId="1" priority="37"/>
  </conditionalFormatting>
  <conditionalFormatting sqref="C114">
    <cfRule type="duplicateValues" dxfId="1" priority="36"/>
  </conditionalFormatting>
  <conditionalFormatting sqref="C115">
    <cfRule type="duplicateValues" dxfId="1" priority="19"/>
  </conditionalFormatting>
  <conditionalFormatting sqref="C116">
    <cfRule type="duplicateValues" dxfId="1" priority="35"/>
  </conditionalFormatting>
  <conditionalFormatting sqref="C117">
    <cfRule type="duplicateValues" dxfId="1" priority="34"/>
  </conditionalFormatting>
  <conditionalFormatting sqref="C118">
    <cfRule type="duplicateValues" dxfId="1" priority="33"/>
  </conditionalFormatting>
  <conditionalFormatting sqref="C119">
    <cfRule type="duplicateValues" dxfId="1" priority="32"/>
  </conditionalFormatting>
  <conditionalFormatting sqref="C120">
    <cfRule type="duplicateValues" dxfId="1" priority="18"/>
  </conditionalFormatting>
  <conditionalFormatting sqref="C121">
    <cfRule type="duplicateValues" dxfId="1" priority="17"/>
  </conditionalFormatting>
  <conditionalFormatting sqref="C122">
    <cfRule type="duplicateValues" dxfId="1" priority="31"/>
  </conditionalFormatting>
  <conditionalFormatting sqref="C123">
    <cfRule type="duplicateValues" dxfId="1" priority="30"/>
  </conditionalFormatting>
  <conditionalFormatting sqref="C124">
    <cfRule type="duplicateValues" dxfId="1" priority="29"/>
  </conditionalFormatting>
  <conditionalFormatting sqref="J162">
    <cfRule type="duplicateValues" dxfId="1" priority="11"/>
  </conditionalFormatting>
  <conditionalFormatting sqref="K162">
    <cfRule type="duplicateValues" dxfId="1" priority="6"/>
  </conditionalFormatting>
  <conditionalFormatting sqref="J171">
    <cfRule type="duplicateValues" dxfId="1" priority="10"/>
  </conditionalFormatting>
  <conditionalFormatting sqref="K171">
    <cfRule type="duplicateValues" dxfId="1" priority="4"/>
  </conditionalFormatting>
  <conditionalFormatting sqref="J202">
    <cfRule type="duplicateValues" dxfId="1" priority="9"/>
  </conditionalFormatting>
  <conditionalFormatting sqref="C214:D214">
    <cfRule type="duplicateValues" dxfId="1" priority="25"/>
  </conditionalFormatting>
  <conditionalFormatting sqref="K214">
    <cfRule type="duplicateValues" dxfId="1" priority="5"/>
  </conditionalFormatting>
  <conditionalFormatting sqref="C218:D218">
    <cfRule type="duplicateValues" dxfId="1" priority="23"/>
  </conditionalFormatting>
  <conditionalFormatting sqref="K218">
    <cfRule type="duplicateValues" dxfId="1" priority="3"/>
  </conditionalFormatting>
  <conditionalFormatting sqref="C259">
    <cfRule type="duplicateValues" dxfId="1" priority="28"/>
  </conditionalFormatting>
  <conditionalFormatting sqref="C260:E260">
    <cfRule type="duplicateValues" dxfId="1" priority="22"/>
  </conditionalFormatting>
  <conditionalFormatting sqref="K260">
    <cfRule type="duplicateValues" dxfId="1" priority="2"/>
  </conditionalFormatting>
  <conditionalFormatting sqref="C111:D111 H111:I111 O111:P111 R111 W111">
    <cfRule type="duplicateValues" dxfId="1" priority="16"/>
  </conditionalFormatting>
  <conditionalFormatting sqref="C155:D155 R155 H155:I155 C204:D204 H201 H204:I204 C201:D201">
    <cfRule type="duplicateValues" dxfId="1" priority="40"/>
  </conditionalFormatting>
  <conditionalFormatting sqref="J155 J204 J201">
    <cfRule type="duplicateValues" dxfId="1" priority="12"/>
  </conditionalFormatting>
  <conditionalFormatting sqref="K155 K204 K201">
    <cfRule type="duplicateValues" dxfId="1" priority="7"/>
  </conditionalFormatting>
  <conditionalFormatting sqref="C162:D162 R162 H162:I162">
    <cfRule type="duplicateValues" dxfId="1" priority="27"/>
  </conditionalFormatting>
  <conditionalFormatting sqref="C171:D171 R171 H171:I171">
    <cfRule type="duplicateValues" dxfId="1" priority="24"/>
  </conditionalFormatting>
  <conditionalFormatting sqref="H202:I202 R202">
    <cfRule type="duplicateValues" dxfId="1" priority="21"/>
  </conditionalFormatting>
  <pageMargins left="0.275" right="0.236111111111111" top="0.550694444444444" bottom="0.511805555555556" header="0.5" footer="0.5"/>
  <pageSetup paperSize="8" scale="18"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怡氧 Office/7.1.0.0</Application>
  <HeadingPairs>
    <vt:vector size="2" baseType="variant">
      <vt:variant>
        <vt:lpstr>工作表</vt:lpstr>
      </vt:variant>
      <vt:variant>
        <vt:i4>2</vt:i4>
      </vt:variant>
    </vt:vector>
  </HeadingPairs>
  <TitlesOfParts>
    <vt:vector size="2" baseType="lpstr">
      <vt:lpstr>汇总</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眉如远山</cp:lastModifiedBy>
  <cp:revision>2</cp:revision>
  <dcterms:created xsi:type="dcterms:W3CDTF">2024-09-18T04:43:00Z</dcterms:created>
  <dcterms:modified xsi:type="dcterms:W3CDTF">2024-12-25T03:21:34Z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6312517A098E42D18453C885C3F7B09F_13</vt:lpwstr>
  </property>
  <property fmtid="{D5CDD505-2E9C-101B-9397-08002B2CF9AE}" pid="3" name="KSOProductBuildVer">
    <vt:lpwstr>2052-12.1.0.19302</vt:lpwstr>
  </property>
</Properties>
</file>