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<sst xmlns="http://schemas.openxmlformats.org/spreadsheetml/2006/main" count="622" uniqueCount="312">
  <si>
    <t>留坝县烟草制品零售点合理布局容量测算分析表</t>
  </si>
  <si>
    <t>2024年销量*3</t>
  </si>
  <si>
    <t>2023年销量*2</t>
  </si>
  <si>
    <t>2022年销量*1</t>
  </si>
  <si>
    <r>
      <rPr>
        <b/>
        <sz val="11"/>
        <color rgb="FF000000"/>
        <rFont val="宋体"/>
        <charset val="134"/>
        <scheme val="minor"/>
      </rPr>
      <t>最终合理容量标准</t>
    </r>
    <r>
      <rPr>
        <sz val="11"/>
        <color rgb="FF000000"/>
        <rFont val="宋体"/>
        <charset val="134"/>
        <scheme val="minor"/>
      </rPr>
      <t>（非空白村按照测算容量结果四舍五入确定最终标准、空白村以空白村为单位设置一个零售点，非空白村、街道且测算结果低于0.5取1）</t>
    </r>
  </si>
  <si>
    <t>现有</t>
  </si>
  <si>
    <t>可办证</t>
  </si>
  <si>
    <t>玉皇庙镇</t>
  </si>
  <si>
    <t>玉皇庙村</t>
  </si>
  <si>
    <t>苟全林</t>
  </si>
  <si>
    <t>唐素芳</t>
  </si>
  <si>
    <t>张国翠</t>
  </si>
  <si>
    <t>刘自珍</t>
  </si>
  <si>
    <t>谢建芬</t>
  </si>
  <si>
    <t>罗金保</t>
  </si>
  <si>
    <t>苟少红</t>
  </si>
  <si>
    <t>李翠霞</t>
  </si>
  <si>
    <t>杨凤琴</t>
  </si>
  <si>
    <t>李莎莎</t>
  </si>
  <si>
    <t>分子</t>
  </si>
  <si>
    <t>分母</t>
  </si>
  <si>
    <t>n（26757/14）</t>
  </si>
  <si>
    <t>合计</t>
  </si>
  <si>
    <t>下西村</t>
  </si>
  <si>
    <t>曹志斌</t>
  </si>
  <si>
    <t>张秀兰</t>
  </si>
  <si>
    <t>石窑坝村</t>
  </si>
  <si>
    <t>余世海</t>
  </si>
  <si>
    <t>石门子村</t>
  </si>
  <si>
    <t>张燕</t>
  </si>
  <si>
    <t>两河口村</t>
  </si>
  <si>
    <t>王德富</t>
  </si>
  <si>
    <t>杨亚平</t>
  </si>
  <si>
    <t>罗发银</t>
  </si>
  <si>
    <t>白庙子村</t>
  </si>
  <si>
    <t>朱德方</t>
  </si>
  <si>
    <t>彭永安</t>
  </si>
  <si>
    <t>罗光琴</t>
  </si>
  <si>
    <t>紫柏街道办事处</t>
  </si>
  <si>
    <t>小留坝村</t>
  </si>
  <si>
    <t>尤明学</t>
  </si>
  <si>
    <t>谷玉芬</t>
  </si>
  <si>
    <t>青羊铺村</t>
  </si>
  <si>
    <t>邓秀萍</t>
  </si>
  <si>
    <t>唐词笙</t>
  </si>
  <si>
    <t>紫柏路中段</t>
  </si>
  <si>
    <t>张鹏</t>
  </si>
  <si>
    <t>朱学君</t>
  </si>
  <si>
    <t>周刚</t>
  </si>
  <si>
    <t>赵卫卫</t>
  </si>
  <si>
    <t>赵萍</t>
  </si>
  <si>
    <t>赵丽华</t>
  </si>
  <si>
    <t>姚丽</t>
  </si>
  <si>
    <t>杨玲</t>
  </si>
  <si>
    <t>徐小利</t>
  </si>
  <si>
    <t>王新明</t>
  </si>
  <si>
    <t>王显华</t>
  </si>
  <si>
    <t>王春丽</t>
  </si>
  <si>
    <t>唐晓琴</t>
  </si>
  <si>
    <t>苏灵霞</t>
  </si>
  <si>
    <t>史永丽</t>
  </si>
  <si>
    <t>闵菊琴</t>
  </si>
  <si>
    <t>罗银萍</t>
  </si>
  <si>
    <t>刘玉梅</t>
  </si>
  <si>
    <t>刘国顺</t>
  </si>
  <si>
    <t>刘畅</t>
  </si>
  <si>
    <t>李玉成</t>
  </si>
  <si>
    <t>黄秀萍</t>
  </si>
  <si>
    <t>黄琼英</t>
  </si>
  <si>
    <t>旦小兰</t>
  </si>
  <si>
    <t>陈思</t>
  </si>
  <si>
    <t>陈金玉</t>
  </si>
  <si>
    <t>紫柏路余下路段</t>
  </si>
  <si>
    <t>袁海斌</t>
  </si>
  <si>
    <t>王宝红</t>
  </si>
  <si>
    <t>唐玲玲</t>
  </si>
  <si>
    <t>石璐璐</t>
  </si>
  <si>
    <t>牛晓萍</t>
  </si>
  <si>
    <t>马明忠</t>
  </si>
  <si>
    <t>罗新凤</t>
  </si>
  <si>
    <t>梁斌</t>
  </si>
  <si>
    <t>李晓慧</t>
  </si>
  <si>
    <t>曾桂芳</t>
  </si>
  <si>
    <t>厅城路</t>
  </si>
  <si>
    <t>张应平</t>
  </si>
  <si>
    <t>体育路</t>
  </si>
  <si>
    <t>杨富菊</t>
  </si>
  <si>
    <t>沙湾路</t>
  </si>
  <si>
    <t>洪海环</t>
  </si>
  <si>
    <t>农贸市场</t>
  </si>
  <si>
    <t>余桂珍</t>
  </si>
  <si>
    <t>南新街</t>
  </si>
  <si>
    <t>何小勇</t>
  </si>
  <si>
    <t>南环路</t>
  </si>
  <si>
    <t>张金平</t>
  </si>
  <si>
    <t>张红丽</t>
  </si>
  <si>
    <t>杨志芳</t>
  </si>
  <si>
    <t>夏金凤</t>
  </si>
  <si>
    <t>夏道燕</t>
  </si>
  <si>
    <t>文鸿</t>
  </si>
  <si>
    <t>王娟</t>
  </si>
  <si>
    <t>王惠平</t>
  </si>
  <si>
    <t>孙小平</t>
  </si>
  <si>
    <t>刘君丽</t>
  </si>
  <si>
    <t>李燕</t>
  </si>
  <si>
    <t>李琰旭</t>
  </si>
  <si>
    <t>李伟</t>
  </si>
  <si>
    <t>何玉林</t>
  </si>
  <si>
    <t>高留红</t>
  </si>
  <si>
    <t>高冬</t>
  </si>
  <si>
    <t>冯桂兵</t>
  </si>
  <si>
    <t>陈成</t>
  </si>
  <si>
    <t>雷小安</t>
  </si>
  <si>
    <t>老城街</t>
  </si>
  <si>
    <t>梅聃</t>
  </si>
  <si>
    <t>李清兰</t>
  </si>
  <si>
    <t>黄兴</t>
  </si>
  <si>
    <t>金水茗居小区</t>
  </si>
  <si>
    <t>文江</t>
  </si>
  <si>
    <t>惠泽璐</t>
  </si>
  <si>
    <t>李荣基</t>
  </si>
  <si>
    <t>河滨路</t>
  </si>
  <si>
    <t>孙付琴</t>
  </si>
  <si>
    <t>武关驿镇</t>
  </si>
  <si>
    <t>武曲铺村</t>
  </si>
  <si>
    <t>沈小伍</t>
  </si>
  <si>
    <t>赵小英</t>
  </si>
  <si>
    <t>武关河村</t>
  </si>
  <si>
    <t>蔡军</t>
  </si>
  <si>
    <t>钟正琴</t>
  </si>
  <si>
    <t>文清菊</t>
  </si>
  <si>
    <t>梁晓</t>
  </si>
  <si>
    <t>曾桂珍</t>
  </si>
  <si>
    <t>杨红英</t>
  </si>
  <si>
    <t>严保琴</t>
  </si>
  <si>
    <t>李少文</t>
  </si>
  <si>
    <t>李建荣</t>
  </si>
  <si>
    <t>王鹏</t>
  </si>
  <si>
    <t>何丽</t>
  </si>
  <si>
    <t>郭晓辉</t>
  </si>
  <si>
    <t>铁佛殿村</t>
  </si>
  <si>
    <t>范利萍</t>
  </si>
  <si>
    <t>姜桂莲</t>
  </si>
  <si>
    <t>谢廷华</t>
  </si>
  <si>
    <t>松树坝村</t>
  </si>
  <si>
    <t>刘德华</t>
  </si>
  <si>
    <t>上南河村</t>
  </si>
  <si>
    <t>袁婷</t>
  </si>
  <si>
    <t>南河街村</t>
  </si>
  <si>
    <t>司乾斌</t>
  </si>
  <si>
    <t>李玮</t>
  </si>
  <si>
    <t>孔雀台村</t>
  </si>
  <si>
    <t>苏建成</t>
  </si>
  <si>
    <t>洪岩沟村</t>
  </si>
  <si>
    <t>谭强</t>
  </si>
  <si>
    <t>河口村</t>
  </si>
  <si>
    <t>周玉轩</t>
  </si>
  <si>
    <t>闫玉凤</t>
  </si>
  <si>
    <t>白家店村</t>
  </si>
  <si>
    <t>杨晓丽</t>
  </si>
  <si>
    <t>唐小平</t>
  </si>
  <si>
    <t>青桥驿镇</t>
  </si>
  <si>
    <t>青桥铺村</t>
  </si>
  <si>
    <t>邢春保</t>
  </si>
  <si>
    <t>郭亚茹</t>
  </si>
  <si>
    <t>米素琴</t>
  </si>
  <si>
    <t>两岔河村</t>
  </si>
  <si>
    <t>曾洪友</t>
  </si>
  <si>
    <t>蔡家坡村</t>
  </si>
  <si>
    <t>吴跃芳</t>
  </si>
  <si>
    <t>马道镇</t>
  </si>
  <si>
    <t>辛家坝村</t>
  </si>
  <si>
    <t>钱世梅</t>
  </si>
  <si>
    <t>张桂兰</t>
  </si>
  <si>
    <t>曹桂丽</t>
  </si>
  <si>
    <t>小东沟村</t>
  </si>
  <si>
    <t>庞家嘴村</t>
  </si>
  <si>
    <t>陈玉明</t>
  </si>
  <si>
    <t>马道街村</t>
  </si>
  <si>
    <t>张玉武</t>
  </si>
  <si>
    <t>马建生</t>
  </si>
  <si>
    <t>赵忠华</t>
  </si>
  <si>
    <t>景印华</t>
  </si>
  <si>
    <t>何秀兰</t>
  </si>
  <si>
    <t>刘玉萍</t>
  </si>
  <si>
    <t>张学友</t>
  </si>
  <si>
    <t>陈熊兵</t>
  </si>
  <si>
    <t>陈海荣</t>
  </si>
  <si>
    <t>陈利军</t>
  </si>
  <si>
    <t>李树军</t>
  </si>
  <si>
    <t>邓黎钊</t>
  </si>
  <si>
    <t>夏桂芳</t>
  </si>
  <si>
    <t>张长明</t>
  </si>
  <si>
    <t>徐海珍</t>
  </si>
  <si>
    <t>花草门村</t>
  </si>
  <si>
    <t>赵敏</t>
  </si>
  <si>
    <t>龚家院子</t>
  </si>
  <si>
    <t>冯腾军</t>
  </si>
  <si>
    <t>二十里铺村</t>
  </si>
  <si>
    <t>二郎庙村</t>
  </si>
  <si>
    <t>杨文兴</t>
  </si>
  <si>
    <t>向利海</t>
  </si>
  <si>
    <t>留侯镇</t>
  </si>
  <si>
    <t>闸口石村</t>
  </si>
  <si>
    <t>陈发新</t>
  </si>
  <si>
    <t>王竺清</t>
  </si>
  <si>
    <t>郭辉</t>
  </si>
  <si>
    <t>白晓芹</t>
  </si>
  <si>
    <t>枣木兰村</t>
  </si>
  <si>
    <t>王冬梅</t>
  </si>
  <si>
    <t>张翠兰</t>
  </si>
  <si>
    <t>朱平凤</t>
  </si>
  <si>
    <t>月九村</t>
  </si>
  <si>
    <t>尹发萍</t>
  </si>
  <si>
    <t>汪从保</t>
  </si>
  <si>
    <t>营盘村</t>
  </si>
  <si>
    <t>杨海军</t>
  </si>
  <si>
    <t>王玉兰</t>
  </si>
  <si>
    <t>罗彩琴</t>
  </si>
  <si>
    <t>席明丽</t>
  </si>
  <si>
    <t>唐定芳</t>
  </si>
  <si>
    <t>郑文有</t>
  </si>
  <si>
    <t>马亚丽</t>
  </si>
  <si>
    <t>罗朝菊</t>
  </si>
  <si>
    <t>庙台子村</t>
  </si>
  <si>
    <t>马雅琼</t>
  </si>
  <si>
    <t>王良慧</t>
  </si>
  <si>
    <t>何柏翠</t>
  </si>
  <si>
    <t>王克俭</t>
  </si>
  <si>
    <t>陈涛</t>
  </si>
  <si>
    <t>刘蔓蔓</t>
  </si>
  <si>
    <t>火烧关村</t>
  </si>
  <si>
    <t>丁小勇</t>
  </si>
  <si>
    <t>王天芹</t>
  </si>
  <si>
    <t>王夏毅</t>
  </si>
  <si>
    <t>桃园铺村</t>
  </si>
  <si>
    <t>许桂英</t>
  </si>
  <si>
    <t>江口镇</t>
  </si>
  <si>
    <t>柘梨园村</t>
  </si>
  <si>
    <t>刘承安</t>
  </si>
  <si>
    <t>高文礼</t>
  </si>
  <si>
    <t>梁兴华</t>
  </si>
  <si>
    <t>李晓忠</t>
  </si>
  <si>
    <t>蔡永利</t>
  </si>
  <si>
    <t>杨茂丽</t>
  </si>
  <si>
    <t>黄朝明</t>
  </si>
  <si>
    <t>漩滩村</t>
  </si>
  <si>
    <t>杨秀英</t>
  </si>
  <si>
    <t>小川子村</t>
  </si>
  <si>
    <t>李红丽</t>
  </si>
  <si>
    <t>田坝村</t>
  </si>
  <si>
    <t>刘莉</t>
  </si>
  <si>
    <t>王建军</t>
  </si>
  <si>
    <t>梭罗村</t>
  </si>
  <si>
    <t>吕正惠</t>
  </si>
  <si>
    <t>桑园坝村</t>
  </si>
  <si>
    <t>鲁芳</t>
  </si>
  <si>
    <t>张明良</t>
  </si>
  <si>
    <t>刘志红</t>
  </si>
  <si>
    <t>张其丽</t>
  </si>
  <si>
    <t>青岗坪村</t>
  </si>
  <si>
    <t>王园园</t>
  </si>
  <si>
    <t>何忠琴</t>
  </si>
  <si>
    <t>柳川沟村</t>
  </si>
  <si>
    <t>罗延昱</t>
  </si>
  <si>
    <t>江西营村</t>
  </si>
  <si>
    <t>蒋自林</t>
  </si>
  <si>
    <t>罗世生</t>
  </si>
  <si>
    <t>周明华</t>
  </si>
  <si>
    <t>江口村</t>
  </si>
  <si>
    <t>张春惠</t>
  </si>
  <si>
    <t>黄菊琴</t>
  </si>
  <si>
    <t>吕永欢</t>
  </si>
  <si>
    <t>张英</t>
  </si>
  <si>
    <t>何凤琴</t>
  </si>
  <si>
    <t>周荣</t>
  </si>
  <si>
    <t>刘强</t>
  </si>
  <si>
    <t>罗银斌</t>
  </si>
  <si>
    <t>杨新平</t>
  </si>
  <si>
    <t>余莉</t>
  </si>
  <si>
    <t>罗丽萍</t>
  </si>
  <si>
    <t>张明明</t>
  </si>
  <si>
    <t>黄凤梅</t>
  </si>
  <si>
    <t>牟仕柱</t>
  </si>
  <si>
    <t>河西村</t>
  </si>
  <si>
    <t>李茂敏</t>
  </si>
  <si>
    <t>张明亮</t>
  </si>
  <si>
    <t>王启梅</t>
  </si>
  <si>
    <t>苟永丽</t>
  </si>
  <si>
    <t>苟兴华</t>
  </si>
  <si>
    <t>魏秀琴</t>
  </si>
  <si>
    <t>宁兴丽</t>
  </si>
  <si>
    <t>冯明静</t>
  </si>
  <si>
    <t>火烧店镇</t>
  </si>
  <si>
    <t>中西沟村</t>
  </si>
  <si>
    <t>赖启德</t>
  </si>
  <si>
    <t>马丽</t>
  </si>
  <si>
    <t>龙吉云</t>
  </si>
  <si>
    <t>伍健平</t>
  </si>
  <si>
    <t>王明安</t>
  </si>
  <si>
    <t>杨保全</t>
  </si>
  <si>
    <t>杨宝国</t>
  </si>
  <si>
    <t>余梅</t>
  </si>
  <si>
    <t>堰坎村</t>
  </si>
  <si>
    <t>陈立柱</t>
  </si>
  <si>
    <t>陶彩凤</t>
  </si>
  <si>
    <t>宋炳君</t>
  </si>
  <si>
    <t>天星亮村</t>
  </si>
  <si>
    <t>罗鸣凤</t>
  </si>
  <si>
    <t>佛爷坝村</t>
  </si>
  <si>
    <t>蒋堂芳</t>
  </si>
  <si>
    <t>上述表格零售户包含已歇业零售户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</si>
</sst>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8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3" borderId="3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" fontId="0" fillId="4" borderId="3" xfId="0" applyNumberFormat="1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5"/>
  <sheetViews>
    <sheetView tabSelected="1" zoomScale="70" zoomScaleNormal="70" workbookViewId="0">
      <pane xSplit="3" ySplit="2" topLeftCell="D3" activePane="bottomRight" state="frozen"/>
      <selection/>
      <selection pane="topRight"/>
      <selection pane="bottomLeft"/>
      <selection pane="bottomRight" activeCell="O314" sqref="O314"/>
    </sheetView>
  </sheetViews>
  <sheetFormatPr defaultColWidth="9" defaultRowHeight="13.5"/>
  <cols>
    <col min="1" max="1" width="15" customWidth="1"/>
    <col min="2" max="2" width="14.125"/>
    <col min="3" max="3" width="7.71666666666667" style="5" customWidth="1"/>
    <col min="4" max="6" width="13.375" customWidth="1"/>
    <col min="7" max="7" width="17.125" customWidth="1"/>
    <col min="9" max="9" width="11.25" customWidth="1"/>
    <col min="10" max="10" width="14.125"/>
    <col min="11" max="11" width="27.35" style="6" customWidth="1"/>
    <col min="12" max="12" width="13.9666666666667" style="6" customWidth="1"/>
    <col min="13" max="13" width="11" customWidth="1"/>
    <col min="14" max="14" width="17.375" customWidth="1"/>
  </cols>
  <sheetData>
    <row r="1" ht="3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67.5" spans="1:14">
      <c r="A2" s="8"/>
      <c r="B2" s="9"/>
      <c r="C2" s="10"/>
      <c r="D2" s="11" t="s">
        <v>1</v>
      </c>
      <c r="E2" s="8" t="s">
        <v>2</v>
      </c>
      <c r="F2" s="8" t="s">
        <v>3</v>
      </c>
      <c r="G2" s="8"/>
      <c r="H2" s="8"/>
      <c r="I2" s="8"/>
      <c r="J2" s="9"/>
      <c r="K2" s="12" t="s">
        <v>4</v>
      </c>
      <c r="L2" s="13" t="s">
        <v>5</v>
      </c>
      <c r="M2" s="13" t="s">
        <v>6</v>
      </c>
    </row>
    <row r="3" spans="1:14">
      <c r="A3" s="8" t="s">
        <v>7</v>
      </c>
      <c r="B3" s="9" t="s">
        <v>8</v>
      </c>
      <c r="C3" s="14" t="s">
        <v>9</v>
      </c>
      <c r="D3" s="15">
        <v>1665</v>
      </c>
      <c r="E3" s="16">
        <v>1809</v>
      </c>
      <c r="F3" s="16">
        <v>1533</v>
      </c>
      <c r="G3" s="8"/>
      <c r="H3" s="8"/>
      <c r="I3" s="8"/>
      <c r="J3" s="9"/>
      <c r="K3" s="13"/>
      <c r="L3" s="13"/>
      <c r="M3" s="13"/>
    </row>
    <row r="4" spans="1:14">
      <c r="A4" s="8"/>
      <c r="B4" s="9"/>
      <c r="C4" s="14" t="s">
        <v>10</v>
      </c>
      <c r="D4" s="15">
        <v>1817</v>
      </c>
      <c r="E4" s="16">
        <v>1881</v>
      </c>
      <c r="F4" s="16">
        <v>1700</v>
      </c>
      <c r="G4" s="8"/>
      <c r="H4" s="8"/>
      <c r="I4" s="8"/>
      <c r="J4" s="9"/>
      <c r="K4" s="13"/>
      <c r="L4" s="13"/>
      <c r="M4" s="13"/>
    </row>
    <row r="5" spans="1:14">
      <c r="A5" s="8"/>
      <c r="B5" s="9"/>
      <c r="C5" s="14" t="s">
        <v>11</v>
      </c>
      <c r="D5" s="15">
        <v>1637</v>
      </c>
      <c r="E5" s="16">
        <v>1758</v>
      </c>
      <c r="F5" s="16">
        <v>1531</v>
      </c>
      <c r="G5" s="8"/>
      <c r="H5" s="8"/>
      <c r="I5" s="8"/>
      <c r="J5" s="9"/>
      <c r="K5" s="13"/>
      <c r="L5" s="13"/>
      <c r="M5" s="13"/>
    </row>
    <row r="6" spans="1:14">
      <c r="A6" s="8"/>
      <c r="B6" s="9"/>
      <c r="C6" s="14" t="s">
        <v>12</v>
      </c>
      <c r="D6" s="15">
        <v>1634</v>
      </c>
      <c r="E6" s="16">
        <v>1532</v>
      </c>
      <c r="F6" s="16">
        <v>1182</v>
      </c>
      <c r="G6" s="8"/>
      <c r="H6" s="8"/>
      <c r="I6" s="8"/>
      <c r="J6" s="9"/>
      <c r="K6" s="13"/>
      <c r="L6" s="13"/>
      <c r="M6" s="13"/>
    </row>
    <row r="7" spans="1:14">
      <c r="A7" s="8"/>
      <c r="B7" s="9"/>
      <c r="C7" s="14" t="s">
        <v>13</v>
      </c>
      <c r="D7" s="15">
        <v>1802</v>
      </c>
      <c r="E7" s="16">
        <v>1912</v>
      </c>
      <c r="F7" s="16">
        <v>1678</v>
      </c>
      <c r="G7" s="8"/>
      <c r="H7" s="8"/>
      <c r="I7" s="8"/>
      <c r="J7" s="9"/>
      <c r="K7" s="13"/>
      <c r="L7" s="13"/>
      <c r="M7" s="13"/>
    </row>
    <row r="8" spans="1:14">
      <c r="A8" s="8"/>
      <c r="B8" s="9"/>
      <c r="C8" s="14" t="s">
        <v>14</v>
      </c>
      <c r="D8" s="15">
        <v>1703</v>
      </c>
      <c r="E8" s="16">
        <v>1569</v>
      </c>
      <c r="F8" s="16">
        <v>861</v>
      </c>
      <c r="G8" s="8"/>
      <c r="H8" s="8"/>
      <c r="I8" s="8"/>
      <c r="J8" s="9"/>
      <c r="K8" s="13"/>
      <c r="L8" s="13"/>
      <c r="M8" s="13"/>
    </row>
    <row r="9" spans="1:14">
      <c r="A9" s="8"/>
      <c r="B9" s="9"/>
      <c r="C9" s="14" t="s">
        <v>15</v>
      </c>
      <c r="D9" s="15">
        <v>733</v>
      </c>
      <c r="E9" s="16">
        <v>737</v>
      </c>
      <c r="F9" s="16">
        <v>834</v>
      </c>
      <c r="G9" s="8"/>
      <c r="H9" s="8"/>
      <c r="I9" s="8"/>
      <c r="J9" s="9"/>
      <c r="K9" s="13"/>
      <c r="L9" s="13"/>
      <c r="M9" s="13"/>
    </row>
    <row r="10" spans="1:14">
      <c r="A10" s="8"/>
      <c r="B10" s="9"/>
      <c r="C10" s="14" t="s">
        <v>16</v>
      </c>
      <c r="D10" s="15">
        <v>1699</v>
      </c>
      <c r="E10" s="16">
        <v>1796</v>
      </c>
      <c r="F10" s="16">
        <v>1611</v>
      </c>
      <c r="G10" s="8"/>
      <c r="H10" s="8"/>
      <c r="I10" s="8"/>
      <c r="J10" s="9"/>
      <c r="K10" s="13"/>
      <c r="L10" s="13"/>
      <c r="M10" s="13"/>
    </row>
    <row r="11" spans="1:14">
      <c r="A11" s="8"/>
      <c r="B11" s="9"/>
      <c r="C11" s="14" t="s">
        <v>17</v>
      </c>
      <c r="D11" s="15">
        <v>1467</v>
      </c>
      <c r="E11" s="16">
        <v>1258</v>
      </c>
      <c r="F11" s="16">
        <v>2127</v>
      </c>
      <c r="G11" s="8"/>
      <c r="H11" s="8"/>
      <c r="I11" s="8"/>
      <c r="J11" s="9"/>
      <c r="K11" s="13"/>
      <c r="L11" s="13"/>
      <c r="M11" s="13"/>
    </row>
    <row r="12" spans="1:14">
      <c r="A12" s="8"/>
      <c r="B12" s="9"/>
      <c r="C12" s="17" t="s">
        <v>18</v>
      </c>
      <c r="D12" s="15">
        <v>483</v>
      </c>
      <c r="E12" s="16">
        <v>1422</v>
      </c>
      <c r="F12" s="16">
        <v>1195</v>
      </c>
      <c r="G12" s="8"/>
      <c r="H12" s="8"/>
      <c r="I12" s="8"/>
      <c r="J12" s="9"/>
      <c r="K12" s="13"/>
      <c r="L12" s="13"/>
      <c r="M12" s="13"/>
    </row>
    <row r="13" spans="1:14">
      <c r="A13" s="8"/>
      <c r="B13" s="9"/>
      <c r="C13" s="17" t="s">
        <v>17</v>
      </c>
      <c r="D13" s="11">
        <v>0</v>
      </c>
      <c r="E13" s="16">
        <v>764</v>
      </c>
      <c r="F13" s="16">
        <v>668</v>
      </c>
      <c r="G13" s="18" t="s">
        <v>19</v>
      </c>
      <c r="H13" s="18" t="s">
        <v>20</v>
      </c>
      <c r="I13" s="18" t="s">
        <v>21</v>
      </c>
      <c r="J13" s="19" t="s">
        <v>22</v>
      </c>
      <c r="K13" s="13"/>
      <c r="L13" s="13"/>
      <c r="M13" s="13"/>
    </row>
    <row r="14" s="1" customFormat="1" spans="1:14">
      <c r="A14" s="20"/>
      <c r="B14" s="21" t="s">
        <v>22</v>
      </c>
      <c r="C14" s="17"/>
      <c r="D14" s="22">
        <f>SUM(D3:D13)</f>
        <v>14640</v>
      </c>
      <c r="E14" s="23">
        <f>SUM(E3:E13)</f>
        <v>16438</v>
      </c>
      <c r="F14" s="24">
        <f>SUM(F3:F13)</f>
        <v>14920</v>
      </c>
      <c r="G14" s="25">
        <f>D14*3+E14*2+F14</f>
        <v>91716</v>
      </c>
      <c r="H14" s="25">
        <v>6</v>
      </c>
      <c r="I14" s="25">
        <v>1911.2</v>
      </c>
      <c r="J14" s="26">
        <f>G14/H14/I14</f>
        <v>7.99811636668062</v>
      </c>
      <c r="K14" s="27">
        <v>8</v>
      </c>
      <c r="L14" s="27">
        <v>9</v>
      </c>
      <c r="M14" s="27">
        <v>0</v>
      </c>
      <c r="N14"/>
    </row>
    <row r="15" spans="1:14">
      <c r="A15" s="8"/>
      <c r="B15" s="9" t="s">
        <v>23</v>
      </c>
      <c r="C15" s="17" t="s">
        <v>24</v>
      </c>
      <c r="D15" s="11">
        <v>0</v>
      </c>
      <c r="E15" s="8">
        <v>0</v>
      </c>
      <c r="F15" s="16">
        <v>65</v>
      </c>
      <c r="G15" s="8"/>
      <c r="H15" s="8"/>
      <c r="I15" s="8"/>
      <c r="J15" s="9"/>
      <c r="K15" s="13"/>
      <c r="L15" s="13"/>
      <c r="M15" s="13"/>
    </row>
    <row r="16" spans="1:14">
      <c r="A16" s="8"/>
      <c r="B16" s="9"/>
      <c r="C16" s="17" t="s">
        <v>25</v>
      </c>
      <c r="D16" s="11">
        <v>0</v>
      </c>
      <c r="E16" s="8">
        <v>0</v>
      </c>
      <c r="F16" s="16">
        <v>280</v>
      </c>
      <c r="G16" s="28" t="s">
        <v>19</v>
      </c>
      <c r="H16" s="28" t="s">
        <v>20</v>
      </c>
      <c r="I16" s="28" t="s">
        <v>21</v>
      </c>
      <c r="J16" s="29" t="s">
        <v>22</v>
      </c>
      <c r="K16" s="13"/>
      <c r="L16" s="13"/>
      <c r="M16" s="13"/>
    </row>
    <row r="17" s="1" customFormat="1" spans="1:14">
      <c r="A17" s="20"/>
      <c r="B17" s="30" t="s">
        <v>22</v>
      </c>
      <c r="C17" s="17"/>
      <c r="D17" s="31">
        <v>0</v>
      </c>
      <c r="E17" s="24">
        <v>0</v>
      </c>
      <c r="F17" s="24">
        <f>SUM(F15:F16)</f>
        <v>345</v>
      </c>
      <c r="G17" s="23">
        <f>D17*3+E17*2+F17</f>
        <v>345</v>
      </c>
      <c r="H17" s="23">
        <v>6</v>
      </c>
      <c r="I17" s="23">
        <v>1911.2</v>
      </c>
      <c r="J17" s="30">
        <f>G17/H17/I17</f>
        <v>0.0300858099623273</v>
      </c>
      <c r="K17" s="27">
        <v>1</v>
      </c>
      <c r="L17" s="27">
        <v>0</v>
      </c>
      <c r="M17" s="27">
        <f>L17/K17</f>
        <v>0</v>
      </c>
      <c r="N17"/>
    </row>
    <row r="18" spans="1:14">
      <c r="A18" s="8"/>
      <c r="B18" s="9" t="s">
        <v>26</v>
      </c>
      <c r="C18" s="14" t="s">
        <v>27</v>
      </c>
      <c r="D18" s="15">
        <v>1589</v>
      </c>
      <c r="E18" s="16">
        <v>849</v>
      </c>
      <c r="F18" s="16">
        <v>864</v>
      </c>
      <c r="G18" s="28" t="s">
        <v>19</v>
      </c>
      <c r="H18" s="28" t="s">
        <v>20</v>
      </c>
      <c r="I18" s="28" t="s">
        <v>21</v>
      </c>
      <c r="J18" s="29" t="s">
        <v>22</v>
      </c>
      <c r="K18" s="27"/>
      <c r="L18" s="27"/>
      <c r="M18" s="27"/>
    </row>
    <row r="19" s="1" customFormat="1" spans="1:14">
      <c r="A19" s="20"/>
      <c r="B19" s="30" t="s">
        <v>22</v>
      </c>
      <c r="C19" s="17"/>
      <c r="D19" s="31">
        <v>1589</v>
      </c>
      <c r="E19" s="24">
        <v>849</v>
      </c>
      <c r="F19" s="24">
        <v>864</v>
      </c>
      <c r="G19" s="23">
        <f>D18*3+E18*2+F18</f>
        <v>7329</v>
      </c>
      <c r="H19" s="23">
        <v>6</v>
      </c>
      <c r="I19" s="23">
        <v>1911.2</v>
      </c>
      <c r="J19" s="30">
        <f>G19/H19/I19</f>
        <v>0.639127249895354</v>
      </c>
      <c r="K19" s="27">
        <v>1</v>
      </c>
      <c r="L19" s="27">
        <v>1</v>
      </c>
      <c r="M19" s="32">
        <v>0</v>
      </c>
      <c r="N19"/>
    </row>
    <row r="20" spans="1:14">
      <c r="A20" s="8"/>
      <c r="B20" s="9" t="s">
        <v>28</v>
      </c>
      <c r="C20" s="14" t="s">
        <v>29</v>
      </c>
      <c r="D20" s="15">
        <v>1559</v>
      </c>
      <c r="E20" s="16">
        <v>896</v>
      </c>
      <c r="F20" s="16">
        <v>886</v>
      </c>
      <c r="G20" s="28" t="s">
        <v>19</v>
      </c>
      <c r="H20" s="28" t="s">
        <v>20</v>
      </c>
      <c r="I20" s="28" t="s">
        <v>21</v>
      </c>
      <c r="J20" s="29" t="s">
        <v>22</v>
      </c>
      <c r="K20" s="27"/>
      <c r="L20" s="27"/>
      <c r="M20" s="27"/>
    </row>
    <row r="21" s="1" customFormat="1" spans="1:14">
      <c r="A21" s="20"/>
      <c r="B21" s="30" t="s">
        <v>22</v>
      </c>
      <c r="C21" s="17"/>
      <c r="D21" s="31">
        <v>1559</v>
      </c>
      <c r="E21" s="24">
        <v>896</v>
      </c>
      <c r="F21" s="24">
        <v>886</v>
      </c>
      <c r="G21" s="23">
        <f>D20*3+E20*2+F20</f>
        <v>7355</v>
      </c>
      <c r="H21" s="23">
        <v>6</v>
      </c>
      <c r="I21" s="23">
        <v>1911.2</v>
      </c>
      <c r="J21" s="30">
        <f>G21/H21/I21</f>
        <v>0.641394586298312</v>
      </c>
      <c r="K21" s="27">
        <v>1</v>
      </c>
      <c r="L21" s="27">
        <v>1</v>
      </c>
      <c r="M21" s="27">
        <v>0</v>
      </c>
      <c r="N21"/>
    </row>
    <row r="22" spans="1:14">
      <c r="A22" s="8"/>
      <c r="B22" s="9" t="s">
        <v>30</v>
      </c>
      <c r="C22" s="14" t="s">
        <v>31</v>
      </c>
      <c r="D22" s="15">
        <v>1411</v>
      </c>
      <c r="E22" s="16">
        <v>1561</v>
      </c>
      <c r="F22" s="16">
        <v>1399</v>
      </c>
      <c r="G22" s="8"/>
      <c r="H22" s="8"/>
      <c r="I22" s="8"/>
      <c r="J22" s="9"/>
      <c r="K22" s="27"/>
      <c r="L22" s="27"/>
      <c r="M22" s="27"/>
    </row>
    <row r="23" spans="1:14">
      <c r="A23" s="8"/>
      <c r="B23" s="9"/>
      <c r="C23" s="14" t="s">
        <v>32</v>
      </c>
      <c r="D23" s="15">
        <v>1393</v>
      </c>
      <c r="E23" s="16">
        <v>1500</v>
      </c>
      <c r="F23" s="16">
        <v>1228</v>
      </c>
      <c r="G23" s="8"/>
      <c r="H23" s="8"/>
      <c r="I23" s="8"/>
      <c r="J23" s="9"/>
      <c r="K23" s="27"/>
      <c r="L23" s="27"/>
      <c r="M23" s="27"/>
    </row>
    <row r="24" spans="1:14">
      <c r="A24" s="8"/>
      <c r="B24" s="9"/>
      <c r="C24" s="14" t="s">
        <v>33</v>
      </c>
      <c r="D24" s="15">
        <v>1515</v>
      </c>
      <c r="E24" s="16">
        <v>1459</v>
      </c>
      <c r="F24" s="16">
        <v>1473</v>
      </c>
      <c r="G24" s="28" t="s">
        <v>19</v>
      </c>
      <c r="H24" s="28" t="s">
        <v>20</v>
      </c>
      <c r="I24" s="28" t="s">
        <v>21</v>
      </c>
      <c r="J24" s="29" t="s">
        <v>22</v>
      </c>
      <c r="K24" s="27"/>
      <c r="L24" s="27"/>
      <c r="M24" s="27"/>
    </row>
    <row r="25" s="1" customFormat="1" spans="1:14">
      <c r="A25" s="20"/>
      <c r="B25" s="30" t="s">
        <v>22</v>
      </c>
      <c r="C25" s="33"/>
      <c r="D25" s="31">
        <f>SUM(D22:D24)</f>
        <v>4319</v>
      </c>
      <c r="E25" s="24">
        <f>SUM(E22:E24)</f>
        <v>4520</v>
      </c>
      <c r="F25" s="24">
        <f>SUM(F22:F24)</f>
        <v>4100</v>
      </c>
      <c r="G25" s="23">
        <f>D25*3+E25*2+F25</f>
        <v>26097</v>
      </c>
      <c r="H25" s="23">
        <v>6</v>
      </c>
      <c r="I25" s="23">
        <v>1911.2</v>
      </c>
      <c r="J25" s="30">
        <f>G25/H25/I25</f>
        <v>2.27579531184596</v>
      </c>
      <c r="K25" s="27">
        <v>2</v>
      </c>
      <c r="L25" s="27">
        <v>3</v>
      </c>
      <c r="M25" s="27">
        <v>0</v>
      </c>
      <c r="N25"/>
    </row>
    <row r="26" spans="1:14">
      <c r="A26" s="8"/>
      <c r="B26" s="9" t="s">
        <v>34</v>
      </c>
      <c r="C26" s="14" t="s">
        <v>35</v>
      </c>
      <c r="D26" s="15">
        <v>1479</v>
      </c>
      <c r="E26" s="16">
        <v>1452</v>
      </c>
      <c r="F26" s="16">
        <v>1494</v>
      </c>
      <c r="G26" s="8"/>
      <c r="H26" s="8"/>
      <c r="I26" s="8"/>
      <c r="J26" s="9"/>
      <c r="K26" s="27"/>
      <c r="L26" s="27"/>
      <c r="M26" s="27"/>
    </row>
    <row r="27" spans="1:14">
      <c r="A27" s="8"/>
      <c r="B27" s="9"/>
      <c r="C27" s="14" t="s">
        <v>36</v>
      </c>
      <c r="D27" s="15">
        <v>1316</v>
      </c>
      <c r="E27" s="16">
        <v>750</v>
      </c>
      <c r="F27" s="16">
        <v>656</v>
      </c>
      <c r="G27" s="8"/>
      <c r="H27" s="8"/>
      <c r="I27" s="8"/>
      <c r="J27" s="9"/>
      <c r="K27" s="27"/>
      <c r="L27" s="27"/>
      <c r="M27" s="27"/>
    </row>
    <row r="28" spans="1:14">
      <c r="A28" s="8"/>
      <c r="B28" s="9"/>
      <c r="C28" s="17" t="s">
        <v>37</v>
      </c>
      <c r="D28" s="11">
        <v>0</v>
      </c>
      <c r="E28" s="8">
        <v>0</v>
      </c>
      <c r="F28" s="16">
        <v>536</v>
      </c>
      <c r="G28" s="28" t="s">
        <v>19</v>
      </c>
      <c r="H28" s="28" t="s">
        <v>20</v>
      </c>
      <c r="I28" s="28" t="s">
        <v>21</v>
      </c>
      <c r="J28" s="29" t="s">
        <v>22</v>
      </c>
      <c r="K28" s="27"/>
      <c r="L28" s="27"/>
      <c r="M28" s="27"/>
    </row>
    <row r="29" s="1" customFormat="1" spans="1:14">
      <c r="A29" s="20"/>
      <c r="B29" s="30" t="s">
        <v>22</v>
      </c>
      <c r="C29" s="17"/>
      <c r="D29" s="34">
        <f>SUM(D26:D28)</f>
        <v>2795</v>
      </c>
      <c r="E29" s="35">
        <f>SUM(E26:E28)</f>
        <v>2202</v>
      </c>
      <c r="F29" s="35">
        <f>SUM(F26:F28)</f>
        <v>2686</v>
      </c>
      <c r="G29" s="23">
        <f>D29*3+E29*2+F29</f>
        <v>15475</v>
      </c>
      <c r="H29" s="23">
        <v>6</v>
      </c>
      <c r="I29" s="23">
        <v>1911.2</v>
      </c>
      <c r="J29" s="30">
        <f>G29/H29/I29</f>
        <v>1.34950118599135</v>
      </c>
      <c r="K29" s="27">
        <v>1</v>
      </c>
      <c r="L29" s="27">
        <v>2</v>
      </c>
      <c r="M29" s="27">
        <v>0</v>
      </c>
      <c r="N29"/>
    </row>
    <row r="30" spans="1:14">
      <c r="A30" s="8" t="s">
        <v>38</v>
      </c>
      <c r="B30" s="9" t="s">
        <v>39</v>
      </c>
      <c r="C30" s="14" t="s">
        <v>40</v>
      </c>
      <c r="D30" s="15">
        <v>706</v>
      </c>
      <c r="E30" s="16">
        <v>876</v>
      </c>
      <c r="F30" s="16">
        <v>838</v>
      </c>
      <c r="G30" s="8"/>
      <c r="H30" s="8"/>
      <c r="I30" s="8"/>
      <c r="J30" s="9"/>
      <c r="K30" s="13"/>
      <c r="L30" s="13"/>
      <c r="M30" s="13"/>
    </row>
    <row r="31" spans="1:14">
      <c r="A31" s="8"/>
      <c r="B31" s="9"/>
      <c r="C31" s="14" t="s">
        <v>41</v>
      </c>
      <c r="D31" s="15">
        <v>1330</v>
      </c>
      <c r="E31" s="16">
        <v>1423</v>
      </c>
      <c r="F31" s="16">
        <v>1340</v>
      </c>
      <c r="G31" s="8"/>
      <c r="H31" s="8"/>
      <c r="I31" s="8"/>
      <c r="J31" s="9"/>
      <c r="K31" s="13"/>
      <c r="L31" s="13"/>
      <c r="M31" s="13"/>
    </row>
    <row r="32" spans="1:14">
      <c r="A32" s="8"/>
      <c r="B32" s="36" t="s">
        <v>22</v>
      </c>
      <c r="C32" s="17"/>
      <c r="D32" s="34">
        <f>SUM(D30:D31)</f>
        <v>2036</v>
      </c>
      <c r="E32" s="35">
        <f>SUM(E30:E31)</f>
        <v>2299</v>
      </c>
      <c r="F32" s="35">
        <f>SUM(F30:F31)</f>
        <v>2178</v>
      </c>
      <c r="G32" s="23">
        <f>D32*3+E32*2+F32</f>
        <v>12884</v>
      </c>
      <c r="H32" s="23">
        <v>6</v>
      </c>
      <c r="I32" s="23">
        <v>1911.2</v>
      </c>
      <c r="J32" s="30">
        <f>G32/H32/I32</f>
        <v>1.12355239291196</v>
      </c>
      <c r="K32" s="13">
        <v>1</v>
      </c>
      <c r="L32" s="13">
        <v>2</v>
      </c>
      <c r="M32" s="13">
        <v>0</v>
      </c>
    </row>
    <row r="33" spans="1:13">
      <c r="A33" s="8"/>
      <c r="B33" s="9" t="s">
        <v>42</v>
      </c>
      <c r="C33" s="14" t="s">
        <v>43</v>
      </c>
      <c r="D33" s="15">
        <v>1308</v>
      </c>
      <c r="E33" s="16">
        <v>1284</v>
      </c>
      <c r="F33" s="16">
        <v>1392</v>
      </c>
      <c r="G33" s="8"/>
      <c r="H33" s="8"/>
      <c r="I33" s="8"/>
      <c r="J33" s="9"/>
      <c r="K33" s="13"/>
      <c r="L33" s="13"/>
      <c r="M33" s="13"/>
    </row>
    <row r="34" spans="1:13">
      <c r="A34" s="8"/>
      <c r="B34" s="9"/>
      <c r="C34" s="14" t="s">
        <v>44</v>
      </c>
      <c r="D34" s="15">
        <v>1701</v>
      </c>
      <c r="E34" s="16">
        <v>1691</v>
      </c>
      <c r="F34" s="16">
        <v>1036</v>
      </c>
      <c r="G34" s="28" t="s">
        <v>19</v>
      </c>
      <c r="H34" s="28" t="s">
        <v>20</v>
      </c>
      <c r="I34" s="28" t="s">
        <v>21</v>
      </c>
      <c r="J34" s="29" t="s">
        <v>22</v>
      </c>
      <c r="K34" s="13"/>
      <c r="L34" s="13"/>
      <c r="M34" s="13"/>
    </row>
    <row r="35" spans="1:13">
      <c r="A35" s="8"/>
      <c r="B35" s="36" t="s">
        <v>22</v>
      </c>
      <c r="C35" s="17"/>
      <c r="D35" s="37">
        <f>SUM(D33:D34)</f>
        <v>3009</v>
      </c>
      <c r="E35" s="35">
        <f>SUM(E33:E34)</f>
        <v>2975</v>
      </c>
      <c r="F35" s="35">
        <f>SUM(F33:F34)</f>
        <v>2428</v>
      </c>
      <c r="G35" s="38">
        <f>D35*3+E35*2+F35</f>
        <v>17405</v>
      </c>
      <c r="H35" s="38">
        <v>6</v>
      </c>
      <c r="I35" s="38">
        <v>1911.2</v>
      </c>
      <c r="J35" s="36">
        <f>G35/H35/I35</f>
        <v>1.51780731128785</v>
      </c>
      <c r="K35" s="13">
        <v>2</v>
      </c>
      <c r="L35" s="13">
        <v>2</v>
      </c>
      <c r="M35" s="13">
        <v>0</v>
      </c>
    </row>
    <row r="36" spans="1:13">
      <c r="A36" s="8"/>
      <c r="B36" s="9" t="s">
        <v>45</v>
      </c>
      <c r="C36" s="17" t="s">
        <v>46</v>
      </c>
      <c r="D36" s="39">
        <v>0</v>
      </c>
      <c r="E36" s="40">
        <v>436</v>
      </c>
      <c r="F36" s="40">
        <v>2214</v>
      </c>
      <c r="G36" s="8"/>
      <c r="H36" s="8"/>
      <c r="I36" s="8"/>
      <c r="J36" s="9"/>
      <c r="K36" s="13"/>
      <c r="L36" s="13"/>
      <c r="M36" s="13"/>
    </row>
    <row r="37" spans="1:13">
      <c r="A37" s="8"/>
      <c r="B37" s="9"/>
      <c r="C37" s="14" t="s">
        <v>47</v>
      </c>
      <c r="D37" s="41">
        <v>2257</v>
      </c>
      <c r="E37" s="40">
        <v>2425</v>
      </c>
      <c r="F37" s="40">
        <v>2741</v>
      </c>
      <c r="G37" s="8"/>
      <c r="H37" s="8"/>
      <c r="I37" s="8"/>
      <c r="J37" s="9"/>
      <c r="K37" s="13"/>
      <c r="L37" s="13"/>
      <c r="M37" s="13"/>
    </row>
    <row r="38" spans="1:13">
      <c r="A38" s="8"/>
      <c r="B38" s="9"/>
      <c r="C38" s="14" t="s">
        <v>48</v>
      </c>
      <c r="D38" s="41">
        <v>3717</v>
      </c>
      <c r="E38" s="40">
        <v>3491</v>
      </c>
      <c r="F38" s="40">
        <v>3768</v>
      </c>
      <c r="G38" s="8"/>
      <c r="H38" s="8"/>
      <c r="I38" s="8"/>
      <c r="J38" s="9"/>
      <c r="K38" s="13"/>
      <c r="L38" s="13"/>
      <c r="M38" s="13"/>
    </row>
    <row r="39" spans="1:13">
      <c r="A39" s="8"/>
      <c r="B39" s="9"/>
      <c r="C39" s="14" t="s">
        <v>49</v>
      </c>
      <c r="D39" s="41">
        <v>1872</v>
      </c>
      <c r="E39" s="40">
        <v>2156</v>
      </c>
      <c r="F39" s="40">
        <v>1672</v>
      </c>
      <c r="G39" s="8"/>
      <c r="H39" s="8"/>
      <c r="I39" s="8"/>
      <c r="J39" s="9"/>
      <c r="K39" s="13"/>
      <c r="L39" s="13"/>
      <c r="M39" s="13"/>
    </row>
    <row r="40" spans="1:13">
      <c r="A40" s="8"/>
      <c r="B40" s="9"/>
      <c r="C40" s="14" t="s">
        <v>50</v>
      </c>
      <c r="D40" s="41">
        <v>2603</v>
      </c>
      <c r="E40" s="40">
        <v>2206</v>
      </c>
      <c r="F40" s="40">
        <v>2032</v>
      </c>
      <c r="G40" s="8"/>
      <c r="H40" s="8"/>
      <c r="I40" s="8"/>
      <c r="J40" s="9"/>
      <c r="K40" s="13"/>
      <c r="L40" s="13"/>
      <c r="M40" s="13"/>
    </row>
    <row r="41" spans="1:13">
      <c r="A41" s="8"/>
      <c r="B41" s="9"/>
      <c r="C41" s="14" t="s">
        <v>51</v>
      </c>
      <c r="D41" s="41">
        <v>2248</v>
      </c>
      <c r="E41" s="40">
        <v>2330</v>
      </c>
      <c r="F41" s="40">
        <v>2427</v>
      </c>
      <c r="G41" s="8"/>
      <c r="H41" s="8"/>
      <c r="I41" s="8"/>
      <c r="J41" s="9"/>
      <c r="K41" s="13"/>
      <c r="L41" s="13"/>
      <c r="M41" s="13"/>
    </row>
    <row r="42" spans="1:13">
      <c r="A42" s="8"/>
      <c r="B42" s="9"/>
      <c r="C42" s="14" t="s">
        <v>46</v>
      </c>
      <c r="D42" s="41">
        <v>1771</v>
      </c>
      <c r="E42" s="40">
        <v>1948</v>
      </c>
      <c r="F42" s="40">
        <v>2422</v>
      </c>
      <c r="G42" s="8"/>
      <c r="H42" s="8"/>
      <c r="I42" s="8"/>
      <c r="J42" s="9"/>
      <c r="K42" s="13"/>
      <c r="L42" s="13"/>
      <c r="M42" s="13"/>
    </row>
    <row r="43" spans="1:13">
      <c r="A43" s="8"/>
      <c r="B43" s="9"/>
      <c r="C43" s="17" t="s">
        <v>52</v>
      </c>
      <c r="D43" s="39">
        <v>0</v>
      </c>
      <c r="E43" s="20">
        <v>0</v>
      </c>
      <c r="F43" s="40">
        <v>162</v>
      </c>
      <c r="G43" s="8"/>
      <c r="H43" s="8"/>
      <c r="I43" s="8"/>
      <c r="J43" s="9"/>
      <c r="K43" s="13"/>
      <c r="L43" s="13"/>
      <c r="M43" s="13"/>
    </row>
    <row r="44" spans="1:13">
      <c r="A44" s="8"/>
      <c r="B44" s="9"/>
      <c r="C44" s="14" t="s">
        <v>53</v>
      </c>
      <c r="D44" s="41">
        <v>2106</v>
      </c>
      <c r="E44" s="40">
        <v>2410</v>
      </c>
      <c r="F44" s="40">
        <v>2468</v>
      </c>
      <c r="G44" s="8"/>
      <c r="H44" s="8"/>
      <c r="I44" s="8"/>
      <c r="J44" s="9"/>
      <c r="K44" s="13"/>
      <c r="L44" s="13"/>
      <c r="M44" s="13"/>
    </row>
    <row r="45" spans="1:13">
      <c r="A45" s="8"/>
      <c r="B45" s="9"/>
      <c r="C45" s="14" t="s">
        <v>54</v>
      </c>
      <c r="D45" s="41">
        <v>1843</v>
      </c>
      <c r="E45" s="40">
        <v>2011</v>
      </c>
      <c r="F45" s="40">
        <v>2036</v>
      </c>
      <c r="G45" s="8"/>
      <c r="H45" s="8"/>
      <c r="I45" s="8"/>
      <c r="J45" s="9"/>
      <c r="K45" s="13"/>
      <c r="L45" s="13"/>
      <c r="M45" s="13"/>
    </row>
    <row r="46" spans="1:13">
      <c r="A46" s="8"/>
      <c r="B46" s="9"/>
      <c r="C46" s="14" t="s">
        <v>55</v>
      </c>
      <c r="D46" s="41">
        <v>1354</v>
      </c>
      <c r="E46" s="40">
        <v>1336</v>
      </c>
      <c r="F46" s="40">
        <v>2054</v>
      </c>
      <c r="G46" s="8"/>
      <c r="H46" s="8"/>
      <c r="I46" s="8"/>
      <c r="J46" s="9"/>
      <c r="K46" s="13"/>
      <c r="L46" s="13"/>
      <c r="M46" s="13"/>
    </row>
    <row r="47" spans="1:13">
      <c r="A47" s="8"/>
      <c r="B47" s="9"/>
      <c r="C47" s="14" t="s">
        <v>56</v>
      </c>
      <c r="D47" s="41">
        <v>1846</v>
      </c>
      <c r="E47" s="40">
        <v>2059</v>
      </c>
      <c r="F47" s="40">
        <v>2193</v>
      </c>
      <c r="G47" s="8"/>
      <c r="H47" s="8"/>
      <c r="I47" s="8"/>
      <c r="J47" s="9"/>
      <c r="K47" s="13"/>
      <c r="L47" s="13"/>
      <c r="M47" s="13"/>
    </row>
    <row r="48" spans="1:13">
      <c r="A48" s="8"/>
      <c r="B48" s="9"/>
      <c r="C48" s="14" t="s">
        <v>57</v>
      </c>
      <c r="D48" s="41">
        <v>1722</v>
      </c>
      <c r="E48" s="40">
        <v>1818</v>
      </c>
      <c r="F48" s="40">
        <v>2079</v>
      </c>
      <c r="G48" s="8"/>
      <c r="H48" s="8"/>
      <c r="I48" s="8"/>
      <c r="J48" s="9"/>
      <c r="K48" s="13"/>
      <c r="L48" s="13"/>
      <c r="M48" s="13"/>
    </row>
    <row r="49" spans="1:14">
      <c r="A49" s="8"/>
      <c r="B49" s="9"/>
      <c r="C49" s="14" t="s">
        <v>58</v>
      </c>
      <c r="D49" s="41">
        <v>3557</v>
      </c>
      <c r="E49" s="40">
        <v>3491</v>
      </c>
      <c r="F49" s="40">
        <v>3742</v>
      </c>
      <c r="G49" s="8"/>
      <c r="H49" s="8"/>
      <c r="I49" s="8"/>
      <c r="J49" s="9"/>
      <c r="K49" s="13"/>
      <c r="L49" s="13"/>
      <c r="M49" s="13"/>
    </row>
    <row r="50" spans="1:14">
      <c r="A50" s="8"/>
      <c r="B50" s="9"/>
      <c r="C50" s="14" t="s">
        <v>59</v>
      </c>
      <c r="D50" s="41">
        <v>2732</v>
      </c>
      <c r="E50" s="40">
        <v>2547</v>
      </c>
      <c r="F50" s="40">
        <v>2839</v>
      </c>
      <c r="G50" s="8"/>
      <c r="H50" s="8"/>
      <c r="I50" s="8"/>
      <c r="J50" s="9"/>
      <c r="K50" s="13"/>
      <c r="L50" s="13"/>
      <c r="M50" s="13"/>
    </row>
    <row r="51" spans="1:14">
      <c r="A51" s="8"/>
      <c r="B51" s="9"/>
      <c r="C51" s="14" t="s">
        <v>60</v>
      </c>
      <c r="D51" s="41">
        <v>2266</v>
      </c>
      <c r="E51" s="40">
        <v>2332</v>
      </c>
      <c r="F51" s="40">
        <v>2150</v>
      </c>
      <c r="G51" s="8"/>
      <c r="H51" s="8"/>
      <c r="I51" s="8"/>
      <c r="J51" s="9"/>
      <c r="K51" s="13"/>
      <c r="L51" s="13"/>
      <c r="M51" s="13"/>
    </row>
    <row r="52" spans="1:14">
      <c r="A52" s="8"/>
      <c r="B52" s="9"/>
      <c r="C52" s="14" t="s">
        <v>61</v>
      </c>
      <c r="D52" s="41">
        <v>2022</v>
      </c>
      <c r="E52" s="40">
        <v>2159</v>
      </c>
      <c r="F52" s="40">
        <v>2083</v>
      </c>
      <c r="G52" s="8"/>
      <c r="H52" s="8"/>
      <c r="I52" s="8"/>
      <c r="J52" s="9"/>
      <c r="K52" s="13"/>
      <c r="L52" s="13"/>
      <c r="M52" s="13"/>
    </row>
    <row r="53" spans="1:14">
      <c r="A53" s="8"/>
      <c r="B53" s="9"/>
      <c r="C53" s="14" t="s">
        <v>62</v>
      </c>
      <c r="D53" s="41">
        <v>3130</v>
      </c>
      <c r="E53" s="40">
        <v>3112</v>
      </c>
      <c r="F53" s="40">
        <v>3395</v>
      </c>
      <c r="G53" s="8"/>
      <c r="H53" s="8"/>
      <c r="I53" s="8"/>
      <c r="J53" s="9"/>
      <c r="K53" s="13"/>
      <c r="L53" s="13"/>
      <c r="M53" s="13"/>
    </row>
    <row r="54" spans="1:14">
      <c r="A54" s="8"/>
      <c r="B54" s="9"/>
      <c r="C54" s="14" t="s">
        <v>63</v>
      </c>
      <c r="D54" s="41">
        <v>2437</v>
      </c>
      <c r="E54" s="40">
        <v>2468</v>
      </c>
      <c r="F54" s="40">
        <v>2533</v>
      </c>
      <c r="G54" s="8"/>
      <c r="H54" s="8"/>
      <c r="I54" s="8"/>
      <c r="J54" s="9"/>
      <c r="K54" s="13"/>
      <c r="L54" s="13"/>
      <c r="M54" s="13"/>
    </row>
    <row r="55" spans="1:14">
      <c r="A55" s="8"/>
      <c r="B55" s="9"/>
      <c r="C55" s="14" t="s">
        <v>64</v>
      </c>
      <c r="D55" s="41">
        <v>2118</v>
      </c>
      <c r="E55" s="40">
        <v>2262</v>
      </c>
      <c r="F55" s="40">
        <v>2145</v>
      </c>
      <c r="G55" s="8"/>
      <c r="H55" s="8"/>
      <c r="I55" s="8"/>
      <c r="J55" s="9"/>
      <c r="K55" s="13"/>
      <c r="L55" s="13"/>
      <c r="M55" s="13"/>
    </row>
    <row r="56" spans="1:14">
      <c r="A56" s="8"/>
      <c r="B56" s="9"/>
      <c r="C56" s="14" t="s">
        <v>65</v>
      </c>
      <c r="D56" s="41">
        <v>1894</v>
      </c>
      <c r="E56" s="40">
        <v>2025</v>
      </c>
      <c r="F56" s="40">
        <v>1749</v>
      </c>
      <c r="G56" s="8"/>
      <c r="H56" s="8"/>
      <c r="I56" s="8"/>
      <c r="J56" s="9"/>
      <c r="K56" s="13"/>
      <c r="L56" s="13"/>
      <c r="M56" s="13"/>
    </row>
    <row r="57" spans="1:14">
      <c r="A57" s="8"/>
      <c r="B57" s="9"/>
      <c r="C57" s="14" t="s">
        <v>66</v>
      </c>
      <c r="D57" s="41">
        <v>2548</v>
      </c>
      <c r="E57" s="40">
        <v>2445</v>
      </c>
      <c r="F57" s="40">
        <v>2523</v>
      </c>
      <c r="G57" s="8"/>
      <c r="H57" s="8"/>
      <c r="I57" s="8"/>
      <c r="J57" s="9"/>
      <c r="K57" s="13"/>
      <c r="L57" s="13"/>
      <c r="M57" s="13"/>
    </row>
    <row r="58" spans="1:14">
      <c r="A58" s="8"/>
      <c r="B58" s="9"/>
      <c r="C58" s="14" t="s">
        <v>67</v>
      </c>
      <c r="D58" s="41">
        <v>1873</v>
      </c>
      <c r="E58" s="40">
        <v>2310</v>
      </c>
      <c r="F58" s="40">
        <v>2022</v>
      </c>
      <c r="G58" s="8"/>
      <c r="H58" s="8"/>
      <c r="I58" s="8"/>
      <c r="J58" s="9"/>
      <c r="K58" s="13"/>
      <c r="L58" s="13"/>
      <c r="M58" s="13"/>
    </row>
    <row r="59" spans="1:14">
      <c r="A59" s="8"/>
      <c r="B59" s="9"/>
      <c r="C59" s="14" t="s">
        <v>68</v>
      </c>
      <c r="D59" s="41">
        <v>2640</v>
      </c>
      <c r="E59" s="40">
        <v>2767</v>
      </c>
      <c r="F59" s="40">
        <v>3017</v>
      </c>
      <c r="G59" s="8"/>
      <c r="H59" s="8"/>
      <c r="I59" s="8"/>
      <c r="J59" s="9"/>
      <c r="K59" s="13"/>
      <c r="L59" s="13"/>
      <c r="M59" s="13"/>
    </row>
    <row r="60" spans="1:14">
      <c r="A60" s="8"/>
      <c r="B60" s="9"/>
      <c r="C60" s="17" t="s">
        <v>69</v>
      </c>
      <c r="D60" s="41">
        <v>1006</v>
      </c>
      <c r="E60" s="40">
        <v>3008</v>
      </c>
      <c r="F60" s="40">
        <v>3319</v>
      </c>
      <c r="G60" s="8"/>
      <c r="H60" s="8"/>
      <c r="I60" s="8"/>
      <c r="J60" s="9"/>
      <c r="K60" s="13"/>
      <c r="L60" s="13"/>
      <c r="M60" s="13"/>
    </row>
    <row r="61" spans="1:14">
      <c r="A61" s="8"/>
      <c r="B61" s="9"/>
      <c r="C61" s="14" t="s">
        <v>70</v>
      </c>
      <c r="D61" s="41">
        <v>2713</v>
      </c>
      <c r="E61" s="40">
        <v>2858</v>
      </c>
      <c r="F61" s="40">
        <v>2990</v>
      </c>
      <c r="G61" s="8"/>
      <c r="H61" s="8"/>
      <c r="I61" s="8"/>
      <c r="J61" s="9"/>
      <c r="K61" s="13"/>
      <c r="L61" s="13"/>
      <c r="M61" s="13"/>
    </row>
    <row r="62" spans="1:14">
      <c r="A62" s="8"/>
      <c r="B62" s="9"/>
      <c r="C62" s="14" t="s">
        <v>71</v>
      </c>
      <c r="D62" s="41">
        <v>4529</v>
      </c>
      <c r="E62" s="40">
        <v>4436</v>
      </c>
      <c r="F62" s="40">
        <v>4567</v>
      </c>
      <c r="G62" s="8" t="s">
        <v>19</v>
      </c>
      <c r="H62" s="8" t="s">
        <v>20</v>
      </c>
      <c r="I62" s="28" t="s">
        <v>21</v>
      </c>
      <c r="J62" s="9" t="s">
        <v>22</v>
      </c>
      <c r="K62" s="13"/>
      <c r="L62" s="13"/>
      <c r="M62" s="13"/>
    </row>
    <row r="63" s="2" customFormat="1" spans="1:14">
      <c r="A63" s="28"/>
      <c r="B63" s="30" t="s">
        <v>22</v>
      </c>
      <c r="C63" s="33"/>
      <c r="D63" s="31">
        <f>SUM(D36:D62)</f>
        <v>58804</v>
      </c>
      <c r="E63" s="24">
        <f>SUM(E36:E62)</f>
        <v>62846</v>
      </c>
      <c r="F63" s="24">
        <f>SUM(F36:F62)</f>
        <v>67342</v>
      </c>
      <c r="G63" s="23">
        <f>D63*3+E63*2+F63</f>
        <v>369446</v>
      </c>
      <c r="H63" s="23">
        <v>6</v>
      </c>
      <c r="I63" s="23">
        <v>1911.2</v>
      </c>
      <c r="J63" s="30">
        <f>G63/H63/I63</f>
        <v>32.2176294125855</v>
      </c>
      <c r="K63" s="13">
        <v>32</v>
      </c>
      <c r="L63" s="13">
        <v>24</v>
      </c>
      <c r="M63" s="13">
        <v>8</v>
      </c>
      <c r="N63"/>
    </row>
    <row r="64" spans="1:14">
      <c r="A64" s="8"/>
      <c r="B64" s="9" t="s">
        <v>72</v>
      </c>
      <c r="C64" s="14" t="s">
        <v>73</v>
      </c>
      <c r="D64" s="41">
        <v>1576</v>
      </c>
      <c r="E64" s="40">
        <v>1762</v>
      </c>
      <c r="F64" s="40">
        <v>1773</v>
      </c>
      <c r="G64" s="8"/>
      <c r="H64" s="8"/>
      <c r="I64" s="8"/>
      <c r="J64" s="9"/>
      <c r="K64" s="13"/>
      <c r="L64" s="13"/>
      <c r="M64" s="13"/>
    </row>
    <row r="65" spans="1:14">
      <c r="A65" s="8"/>
      <c r="B65" s="9"/>
      <c r="C65" s="14" t="s">
        <v>74</v>
      </c>
      <c r="D65" s="41">
        <v>1679</v>
      </c>
      <c r="E65" s="40">
        <v>1915</v>
      </c>
      <c r="F65" s="40">
        <v>2124</v>
      </c>
      <c r="G65" s="8"/>
      <c r="H65" s="8"/>
      <c r="I65" s="8"/>
      <c r="J65" s="9"/>
      <c r="K65" s="13"/>
      <c r="L65" s="13"/>
      <c r="M65" s="13"/>
    </row>
    <row r="66" spans="1:14">
      <c r="A66" s="8"/>
      <c r="B66" s="9"/>
      <c r="C66" s="14" t="s">
        <v>75</v>
      </c>
      <c r="D66" s="41">
        <v>1772</v>
      </c>
      <c r="E66" s="40">
        <v>1798</v>
      </c>
      <c r="F66" s="40">
        <v>1655</v>
      </c>
      <c r="G66" s="8"/>
      <c r="H66" s="8"/>
      <c r="I66" s="8"/>
      <c r="J66" s="9"/>
      <c r="K66" s="13"/>
      <c r="L66" s="13"/>
      <c r="M66" s="13"/>
    </row>
    <row r="67" spans="1:14">
      <c r="A67" s="8"/>
      <c r="B67" s="9"/>
      <c r="C67" s="14" t="s">
        <v>76</v>
      </c>
      <c r="D67" s="41">
        <v>2124</v>
      </c>
      <c r="E67" s="40">
        <v>2285</v>
      </c>
      <c r="F67" s="40">
        <v>2456</v>
      </c>
      <c r="G67" s="8"/>
      <c r="H67" s="8"/>
      <c r="I67" s="8"/>
      <c r="J67" s="9"/>
      <c r="K67" s="13"/>
      <c r="L67" s="13"/>
      <c r="M67" s="13"/>
    </row>
    <row r="68" spans="1:14">
      <c r="A68" s="8"/>
      <c r="B68" s="9"/>
      <c r="C68" s="14" t="s">
        <v>77</v>
      </c>
      <c r="D68" s="41">
        <v>1639</v>
      </c>
      <c r="E68" s="40">
        <v>980</v>
      </c>
      <c r="F68" s="40">
        <v>756</v>
      </c>
      <c r="G68" s="8"/>
      <c r="H68" s="8"/>
      <c r="I68" s="8"/>
      <c r="J68" s="9"/>
      <c r="K68" s="13"/>
      <c r="L68" s="13"/>
      <c r="M68" s="13"/>
    </row>
    <row r="69" spans="1:14">
      <c r="A69" s="8"/>
      <c r="B69" s="9"/>
      <c r="C69" s="42" t="s">
        <v>78</v>
      </c>
      <c r="D69" s="41">
        <v>1500</v>
      </c>
      <c r="E69" s="40">
        <v>1432</v>
      </c>
      <c r="F69" s="40">
        <v>1386</v>
      </c>
      <c r="G69" s="8"/>
      <c r="H69" s="8"/>
      <c r="I69" s="8"/>
      <c r="J69" s="9"/>
      <c r="K69" s="13"/>
      <c r="L69" s="13"/>
      <c r="M69" s="13"/>
    </row>
    <row r="70" spans="1:14">
      <c r="A70" s="8"/>
      <c r="B70" s="9"/>
      <c r="C70" s="14" t="s">
        <v>79</v>
      </c>
      <c r="D70" s="41">
        <v>766</v>
      </c>
      <c r="E70" s="40">
        <v>885</v>
      </c>
      <c r="F70" s="40">
        <v>538</v>
      </c>
      <c r="G70" s="8"/>
      <c r="H70" s="8"/>
      <c r="I70" s="8"/>
      <c r="J70" s="9"/>
      <c r="K70" s="13"/>
      <c r="L70" s="13"/>
      <c r="M70" s="13"/>
    </row>
    <row r="71" spans="1:14">
      <c r="A71" s="8"/>
      <c r="B71" s="9"/>
      <c r="C71" s="14" t="s">
        <v>80</v>
      </c>
      <c r="D71" s="41">
        <v>1665</v>
      </c>
      <c r="E71" s="40">
        <v>1749</v>
      </c>
      <c r="F71" s="40">
        <v>1713</v>
      </c>
      <c r="G71" s="8"/>
      <c r="H71" s="8"/>
      <c r="I71" s="8"/>
      <c r="J71" s="9"/>
      <c r="K71" s="13"/>
      <c r="L71" s="13"/>
      <c r="M71" s="13"/>
    </row>
    <row r="72" spans="1:14">
      <c r="A72" s="8"/>
      <c r="B72" s="9"/>
      <c r="C72" s="14" t="s">
        <v>81</v>
      </c>
      <c r="D72" s="41">
        <v>1849</v>
      </c>
      <c r="E72" s="40">
        <v>847</v>
      </c>
      <c r="F72" s="20">
        <v>0</v>
      </c>
      <c r="G72" s="8"/>
      <c r="H72" s="8"/>
      <c r="I72" s="8"/>
      <c r="J72" s="9"/>
      <c r="K72" s="13"/>
      <c r="L72" s="13"/>
      <c r="M72" s="13"/>
    </row>
    <row r="73" spans="1:14">
      <c r="A73" s="8"/>
      <c r="B73" s="9"/>
      <c r="C73" s="14" t="s">
        <v>82</v>
      </c>
      <c r="D73" s="41">
        <v>1666</v>
      </c>
      <c r="E73" s="40">
        <v>1685</v>
      </c>
      <c r="F73" s="40">
        <v>1554</v>
      </c>
      <c r="G73" s="8" t="s">
        <v>19</v>
      </c>
      <c r="H73" s="8" t="s">
        <v>20</v>
      </c>
      <c r="I73" s="28" t="s">
        <v>21</v>
      </c>
      <c r="J73" s="9" t="s">
        <v>22</v>
      </c>
      <c r="K73" s="13"/>
      <c r="L73" s="13"/>
      <c r="M73" s="13"/>
    </row>
    <row r="74" s="2" customFormat="1" spans="1:14">
      <c r="A74" s="28"/>
      <c r="B74" s="43" t="s">
        <v>22</v>
      </c>
      <c r="C74" s="33"/>
      <c r="D74" s="44">
        <f>SUM(D64:D73)</f>
        <v>16236</v>
      </c>
      <c r="E74" s="45">
        <f>SUM(E64:E73)</f>
        <v>15338</v>
      </c>
      <c r="F74" s="45">
        <f>SUM(F64:F73)</f>
        <v>13955</v>
      </c>
      <c r="G74" s="46">
        <f>D74*3+E74*2+F74</f>
        <v>93339</v>
      </c>
      <c r="H74" s="46">
        <v>6</v>
      </c>
      <c r="I74" s="46">
        <v>1911.2</v>
      </c>
      <c r="J74" s="43">
        <f>G74/H74/I74</f>
        <v>8.13965048137296</v>
      </c>
      <c r="K74" s="13">
        <v>8</v>
      </c>
      <c r="L74" s="13">
        <v>9</v>
      </c>
      <c r="M74" s="13">
        <v>0</v>
      </c>
      <c r="N74"/>
    </row>
    <row r="75" spans="1:14">
      <c r="A75" s="8"/>
      <c r="B75" s="9" t="s">
        <v>83</v>
      </c>
      <c r="C75" s="17" t="s">
        <v>84</v>
      </c>
      <c r="D75" s="41">
        <v>353</v>
      </c>
      <c r="E75" s="40">
        <v>1495</v>
      </c>
      <c r="F75" s="40">
        <v>1616</v>
      </c>
      <c r="G75" s="8" t="s">
        <v>19</v>
      </c>
      <c r="H75" s="8" t="s">
        <v>20</v>
      </c>
      <c r="I75" s="28" t="s">
        <v>21</v>
      </c>
      <c r="J75" s="9" t="s">
        <v>22</v>
      </c>
      <c r="K75" s="13"/>
      <c r="L75" s="13"/>
      <c r="M75" s="13"/>
    </row>
    <row r="76" s="2" customFormat="1" spans="1:14">
      <c r="A76" s="28"/>
      <c r="B76" s="43" t="s">
        <v>22</v>
      </c>
      <c r="C76" s="33"/>
      <c r="D76" s="44">
        <v>353</v>
      </c>
      <c r="E76" s="45">
        <v>1495</v>
      </c>
      <c r="F76" s="45">
        <v>1616</v>
      </c>
      <c r="G76" s="46">
        <f>D76*3+E76*2+F76</f>
        <v>5665</v>
      </c>
      <c r="H76" s="46">
        <v>6</v>
      </c>
      <c r="I76" s="46">
        <v>1911.2</v>
      </c>
      <c r="J76" s="43">
        <f>G76/H76/I76</f>
        <v>0.494017720106042</v>
      </c>
      <c r="K76" s="13">
        <v>1</v>
      </c>
      <c r="L76" s="13">
        <v>0</v>
      </c>
      <c r="M76" s="13">
        <v>1</v>
      </c>
      <c r="N76"/>
    </row>
    <row r="77" spans="1:14">
      <c r="A77" s="8"/>
      <c r="B77" s="9" t="s">
        <v>85</v>
      </c>
      <c r="C77" s="14" t="s">
        <v>86</v>
      </c>
      <c r="D77" s="41">
        <v>1733</v>
      </c>
      <c r="E77" s="40">
        <v>1920</v>
      </c>
      <c r="F77" s="40">
        <v>1639</v>
      </c>
      <c r="G77" s="8" t="s">
        <v>19</v>
      </c>
      <c r="H77" s="8" t="s">
        <v>20</v>
      </c>
      <c r="I77" s="28" t="s">
        <v>21</v>
      </c>
      <c r="J77" s="9" t="s">
        <v>22</v>
      </c>
      <c r="K77" s="13"/>
      <c r="L77" s="13"/>
      <c r="M77" s="13"/>
    </row>
    <row r="78" s="3" customFormat="1" spans="1:14">
      <c r="A78" s="28"/>
      <c r="B78" s="43" t="s">
        <v>22</v>
      </c>
      <c r="C78" s="33"/>
      <c r="D78" s="44">
        <v>1733</v>
      </c>
      <c r="E78" s="45">
        <v>1920</v>
      </c>
      <c r="F78" s="45">
        <v>1639</v>
      </c>
      <c r="G78" s="46">
        <f>D78*3+E78*2+F78</f>
        <v>10678</v>
      </c>
      <c r="H78" s="46">
        <v>6</v>
      </c>
      <c r="I78" s="46">
        <v>1911.2</v>
      </c>
      <c r="J78" s="43">
        <f>G78/H78/I78</f>
        <v>0.931177619645598</v>
      </c>
      <c r="K78" s="13">
        <v>1</v>
      </c>
      <c r="L78" s="13">
        <v>1</v>
      </c>
      <c r="M78" s="13">
        <v>0</v>
      </c>
      <c r="N78"/>
    </row>
    <row r="79" spans="1:14">
      <c r="A79" s="8"/>
      <c r="B79" s="9" t="s">
        <v>87</v>
      </c>
      <c r="C79" s="14" t="s">
        <v>88</v>
      </c>
      <c r="D79" s="41">
        <v>2337</v>
      </c>
      <c r="E79" s="40">
        <v>2450</v>
      </c>
      <c r="F79" s="40">
        <v>2502</v>
      </c>
      <c r="G79" s="8" t="s">
        <v>19</v>
      </c>
      <c r="H79" s="8" t="s">
        <v>20</v>
      </c>
      <c r="I79" s="28" t="s">
        <v>21</v>
      </c>
      <c r="J79" s="9" t="s">
        <v>22</v>
      </c>
      <c r="K79" s="13"/>
      <c r="L79" s="13"/>
      <c r="M79" s="13"/>
    </row>
    <row r="80" s="3" customFormat="1" spans="1:14">
      <c r="A80" s="28"/>
      <c r="B80" s="43" t="s">
        <v>22</v>
      </c>
      <c r="C80" s="33"/>
      <c r="D80" s="44">
        <v>2337</v>
      </c>
      <c r="E80" s="45">
        <v>2450</v>
      </c>
      <c r="F80" s="45">
        <v>2502</v>
      </c>
      <c r="G80" s="46">
        <f>D80*3+E80*2+F80</f>
        <v>14413</v>
      </c>
      <c r="H80" s="46">
        <v>6</v>
      </c>
      <c r="I80" s="46">
        <v>1911.2</v>
      </c>
      <c r="J80" s="43">
        <f>G80/H80/I80</f>
        <v>1.25688921445514</v>
      </c>
      <c r="K80" s="13">
        <v>1</v>
      </c>
      <c r="L80" s="13">
        <v>1</v>
      </c>
      <c r="M80" s="13">
        <v>0</v>
      </c>
      <c r="N80"/>
    </row>
    <row r="81" spans="1:14">
      <c r="A81" s="8"/>
      <c r="B81" s="9" t="s">
        <v>89</v>
      </c>
      <c r="C81" s="14" t="s">
        <v>90</v>
      </c>
      <c r="D81" s="41">
        <v>1785</v>
      </c>
      <c r="E81" s="40">
        <v>1874</v>
      </c>
      <c r="F81" s="40">
        <v>1823</v>
      </c>
      <c r="G81" s="8" t="s">
        <v>19</v>
      </c>
      <c r="H81" s="8" t="s">
        <v>20</v>
      </c>
      <c r="I81" s="28" t="s">
        <v>21</v>
      </c>
      <c r="J81" s="9" t="s">
        <v>22</v>
      </c>
      <c r="K81" s="13"/>
      <c r="L81" s="13"/>
      <c r="M81" s="13"/>
    </row>
    <row r="82" s="3" customFormat="1" spans="1:14">
      <c r="A82" s="28"/>
      <c r="B82" s="43" t="s">
        <v>22</v>
      </c>
      <c r="C82" s="33"/>
      <c r="D82" s="44">
        <v>1785</v>
      </c>
      <c r="E82" s="45">
        <v>1874</v>
      </c>
      <c r="F82" s="45">
        <v>1823</v>
      </c>
      <c r="G82" s="46">
        <f>D82*3+E82*2+F82</f>
        <v>10926</v>
      </c>
      <c r="H82" s="46">
        <v>6</v>
      </c>
      <c r="I82" s="46">
        <v>1911.2</v>
      </c>
      <c r="J82" s="43">
        <f>G82/H82/I82</f>
        <v>0.952804520719966</v>
      </c>
      <c r="K82" s="13">
        <v>1</v>
      </c>
      <c r="L82" s="13">
        <v>1</v>
      </c>
      <c r="M82" s="13">
        <v>0</v>
      </c>
      <c r="N82"/>
    </row>
    <row r="83" spans="1:14">
      <c r="A83" s="8"/>
      <c r="B83" s="9" t="s">
        <v>91</v>
      </c>
      <c r="C83" s="14" t="s">
        <v>92</v>
      </c>
      <c r="D83" s="41">
        <v>1442</v>
      </c>
      <c r="E83" s="40">
        <v>2025</v>
      </c>
      <c r="F83" s="40">
        <v>2214</v>
      </c>
      <c r="G83" s="8" t="s">
        <v>19</v>
      </c>
      <c r="H83" s="8" t="s">
        <v>20</v>
      </c>
      <c r="I83" s="28" t="s">
        <v>21</v>
      </c>
      <c r="J83" s="9" t="s">
        <v>22</v>
      </c>
      <c r="K83" s="13"/>
      <c r="L83" s="13"/>
      <c r="M83" s="13"/>
    </row>
    <row r="84" s="3" customFormat="1" spans="1:14">
      <c r="A84" s="28"/>
      <c r="B84" s="43" t="s">
        <v>22</v>
      </c>
      <c r="C84" s="33"/>
      <c r="D84" s="44">
        <v>1442</v>
      </c>
      <c r="E84" s="45">
        <v>2025</v>
      </c>
      <c r="F84" s="45">
        <v>2214</v>
      </c>
      <c r="G84" s="46">
        <f>D84*3+E84*2+F84</f>
        <v>10590</v>
      </c>
      <c r="H84" s="46">
        <v>6</v>
      </c>
      <c r="I84" s="46">
        <v>1911.2</v>
      </c>
      <c r="J84" s="43">
        <f>G84/H84/I84</f>
        <v>0.923503557974048</v>
      </c>
      <c r="K84" s="13">
        <v>1</v>
      </c>
      <c r="L84" s="13">
        <v>1</v>
      </c>
      <c r="M84" s="13">
        <v>0</v>
      </c>
      <c r="N84"/>
    </row>
    <row r="85" spans="1:14">
      <c r="A85" s="8"/>
      <c r="B85" s="9" t="s">
        <v>93</v>
      </c>
      <c r="C85" s="14" t="s">
        <v>94</v>
      </c>
      <c r="D85" s="41">
        <v>1741</v>
      </c>
      <c r="E85" s="40">
        <v>1833</v>
      </c>
      <c r="F85" s="40">
        <v>1778</v>
      </c>
      <c r="G85" s="8"/>
      <c r="H85" s="8"/>
      <c r="I85" s="8"/>
      <c r="J85" s="9"/>
      <c r="K85" s="13"/>
      <c r="L85" s="13"/>
      <c r="M85" s="13"/>
    </row>
    <row r="86" spans="1:14">
      <c r="A86" s="8"/>
      <c r="B86" s="9"/>
      <c r="C86" s="14" t="s">
        <v>95</v>
      </c>
      <c r="D86" s="41">
        <v>2631</v>
      </c>
      <c r="E86" s="40">
        <v>2852</v>
      </c>
      <c r="F86" s="40">
        <v>3051</v>
      </c>
      <c r="G86" s="8"/>
      <c r="H86" s="8"/>
      <c r="I86" s="8"/>
      <c r="J86" s="9"/>
      <c r="K86" s="13"/>
      <c r="L86" s="13"/>
      <c r="M86" s="13"/>
    </row>
    <row r="87" spans="1:14">
      <c r="A87" s="8"/>
      <c r="B87" s="9"/>
      <c r="C87" s="14" t="s">
        <v>96</v>
      </c>
      <c r="D87" s="41">
        <v>2806</v>
      </c>
      <c r="E87" s="40">
        <v>2826</v>
      </c>
      <c r="F87" s="40">
        <v>3051</v>
      </c>
      <c r="G87" s="8"/>
      <c r="H87" s="8"/>
      <c r="I87" s="8"/>
      <c r="J87" s="9"/>
      <c r="K87" s="13"/>
      <c r="L87" s="13"/>
      <c r="M87" s="13"/>
    </row>
    <row r="88" spans="1:14">
      <c r="A88" s="8"/>
      <c r="B88" s="9"/>
      <c r="C88" s="14" t="s">
        <v>97</v>
      </c>
      <c r="D88" s="41">
        <v>1840</v>
      </c>
      <c r="E88" s="40">
        <v>1968</v>
      </c>
      <c r="F88" s="40">
        <v>2027</v>
      </c>
      <c r="G88" s="8"/>
      <c r="H88" s="8"/>
      <c r="I88" s="8"/>
      <c r="J88" s="9"/>
      <c r="K88" s="13"/>
      <c r="L88" s="13"/>
      <c r="M88" s="13"/>
    </row>
    <row r="89" spans="1:14">
      <c r="A89" s="8"/>
      <c r="B89" s="9"/>
      <c r="C89" s="14" t="s">
        <v>98</v>
      </c>
      <c r="D89" s="41">
        <v>1525</v>
      </c>
      <c r="E89" s="40">
        <v>1837</v>
      </c>
      <c r="F89" s="40">
        <v>1834</v>
      </c>
      <c r="G89" s="8"/>
      <c r="H89" s="8"/>
      <c r="I89" s="8"/>
      <c r="J89" s="9"/>
      <c r="K89" s="13"/>
      <c r="L89" s="13"/>
      <c r="M89" s="13"/>
    </row>
    <row r="90" spans="1:14">
      <c r="A90" s="8"/>
      <c r="B90" s="9"/>
      <c r="C90" s="14" t="s">
        <v>99</v>
      </c>
      <c r="D90" s="41">
        <v>1754</v>
      </c>
      <c r="E90" s="40">
        <v>1943</v>
      </c>
      <c r="F90" s="40">
        <v>2042</v>
      </c>
      <c r="G90" s="8"/>
      <c r="H90" s="8"/>
      <c r="I90" s="8"/>
      <c r="J90" s="9"/>
      <c r="K90" s="13"/>
      <c r="L90" s="13"/>
      <c r="M90" s="13"/>
    </row>
    <row r="91" spans="1:14">
      <c r="A91" s="8"/>
      <c r="B91" s="9"/>
      <c r="C91" s="14" t="s">
        <v>100</v>
      </c>
      <c r="D91" s="41">
        <v>2080</v>
      </c>
      <c r="E91" s="40">
        <v>1894</v>
      </c>
      <c r="F91" s="40">
        <v>338</v>
      </c>
      <c r="G91" s="8"/>
      <c r="H91" s="8"/>
      <c r="I91" s="8"/>
      <c r="J91" s="9"/>
      <c r="K91" s="13"/>
      <c r="L91" s="13"/>
      <c r="M91" s="13"/>
    </row>
    <row r="92" spans="1:14">
      <c r="A92" s="8"/>
      <c r="B92" s="9"/>
      <c r="C92" s="14" t="s">
        <v>101</v>
      </c>
      <c r="D92" s="41">
        <v>1618</v>
      </c>
      <c r="E92" s="40">
        <v>1760</v>
      </c>
      <c r="F92" s="40">
        <v>1879</v>
      </c>
      <c r="G92" s="8"/>
      <c r="H92" s="8"/>
      <c r="I92" s="8"/>
      <c r="J92" s="9"/>
      <c r="K92" s="13"/>
      <c r="L92" s="13"/>
      <c r="M92" s="13"/>
    </row>
    <row r="93" spans="1:14">
      <c r="A93" s="8"/>
      <c r="B93" s="9"/>
      <c r="C93" s="14" t="s">
        <v>102</v>
      </c>
      <c r="D93" s="41">
        <v>2331</v>
      </c>
      <c r="E93" s="40">
        <v>2402</v>
      </c>
      <c r="F93" s="40">
        <v>2240</v>
      </c>
      <c r="G93" s="8"/>
      <c r="H93" s="8"/>
      <c r="I93" s="8"/>
      <c r="J93" s="9"/>
      <c r="K93" s="13"/>
      <c r="L93" s="13"/>
      <c r="M93" s="13"/>
    </row>
    <row r="94" spans="1:14">
      <c r="A94" s="8"/>
      <c r="B94" s="9"/>
      <c r="C94" s="14" t="s">
        <v>103</v>
      </c>
      <c r="D94" s="41">
        <v>2321</v>
      </c>
      <c r="E94" s="40">
        <v>2435</v>
      </c>
      <c r="F94" s="40">
        <v>2762</v>
      </c>
      <c r="G94" s="8"/>
      <c r="H94" s="8"/>
      <c r="I94" s="8"/>
      <c r="J94" s="9"/>
      <c r="K94" s="13"/>
      <c r="L94" s="13"/>
      <c r="M94" s="13"/>
    </row>
    <row r="95" spans="1:14">
      <c r="A95" s="8"/>
      <c r="B95" s="9"/>
      <c r="C95" s="14" t="s">
        <v>104</v>
      </c>
      <c r="D95" s="41">
        <v>4360</v>
      </c>
      <c r="E95" s="40">
        <v>4637</v>
      </c>
      <c r="F95" s="40">
        <v>4704</v>
      </c>
      <c r="G95" s="8"/>
      <c r="H95" s="8"/>
      <c r="I95" s="8"/>
      <c r="J95" s="9"/>
      <c r="K95" s="13"/>
      <c r="L95" s="13"/>
      <c r="M95" s="13"/>
    </row>
    <row r="96" spans="1:14">
      <c r="A96" s="8"/>
      <c r="B96" s="9"/>
      <c r="C96" s="14" t="s">
        <v>105</v>
      </c>
      <c r="D96" s="41">
        <v>2530</v>
      </c>
      <c r="E96" s="40">
        <v>2657</v>
      </c>
      <c r="F96" s="40">
        <v>3012</v>
      </c>
      <c r="G96" s="8"/>
      <c r="H96" s="8"/>
      <c r="I96" s="8"/>
      <c r="J96" s="9"/>
      <c r="K96" s="13"/>
      <c r="L96" s="13"/>
      <c r="M96" s="13"/>
    </row>
    <row r="97" spans="1:14">
      <c r="A97" s="8"/>
      <c r="B97" s="9"/>
      <c r="C97" s="17" t="s">
        <v>106</v>
      </c>
      <c r="D97" s="41">
        <v>1228</v>
      </c>
      <c r="E97" s="40">
        <v>957</v>
      </c>
      <c r="F97" s="20">
        <v>0</v>
      </c>
      <c r="G97" s="8"/>
      <c r="H97" s="8"/>
      <c r="I97" s="8"/>
      <c r="J97" s="9"/>
      <c r="K97" s="13"/>
      <c r="L97" s="13"/>
      <c r="M97" s="13"/>
    </row>
    <row r="98" spans="1:14">
      <c r="A98" s="8"/>
      <c r="B98" s="9"/>
      <c r="C98" s="17" t="s">
        <v>107</v>
      </c>
      <c r="D98" s="39">
        <v>0</v>
      </c>
      <c r="E98" s="40">
        <v>1099</v>
      </c>
      <c r="F98" s="40">
        <v>1867</v>
      </c>
      <c r="G98" s="8"/>
      <c r="H98" s="8"/>
      <c r="I98" s="8"/>
      <c r="J98" s="9"/>
      <c r="K98" s="13"/>
      <c r="L98" s="13"/>
      <c r="M98" s="13"/>
    </row>
    <row r="99" spans="1:14">
      <c r="A99" s="8"/>
      <c r="B99" s="9"/>
      <c r="C99" s="14" t="s">
        <v>108</v>
      </c>
      <c r="D99" s="41">
        <v>2577</v>
      </c>
      <c r="E99" s="40">
        <v>2608</v>
      </c>
      <c r="F99" s="40">
        <v>2705</v>
      </c>
      <c r="G99" s="8"/>
      <c r="H99" s="8"/>
      <c r="I99" s="8"/>
      <c r="J99" s="9"/>
      <c r="K99" s="13"/>
      <c r="L99" s="13"/>
      <c r="M99" s="13"/>
    </row>
    <row r="100" spans="1:14">
      <c r="A100" s="8"/>
      <c r="B100" s="9"/>
      <c r="C100" s="14" t="s">
        <v>109</v>
      </c>
      <c r="D100" s="41">
        <v>3171</v>
      </c>
      <c r="E100" s="40">
        <v>3059</v>
      </c>
      <c r="F100" s="40">
        <v>3321</v>
      </c>
      <c r="G100" s="8"/>
      <c r="H100" s="8"/>
      <c r="I100" s="8"/>
      <c r="J100" s="9"/>
      <c r="K100" s="13"/>
      <c r="L100" s="13"/>
      <c r="M100" s="13"/>
    </row>
    <row r="101" spans="1:14">
      <c r="A101" s="8"/>
      <c r="B101" s="9"/>
      <c r="C101" s="14" t="s">
        <v>110</v>
      </c>
      <c r="D101" s="41">
        <v>3014</v>
      </c>
      <c r="E101" s="40">
        <v>2448</v>
      </c>
      <c r="F101" s="40">
        <v>2404</v>
      </c>
      <c r="G101" s="8"/>
      <c r="H101" s="8"/>
      <c r="I101" s="8"/>
      <c r="J101" s="9"/>
      <c r="K101" s="13"/>
      <c r="L101" s="13"/>
      <c r="M101" s="13"/>
    </row>
    <row r="102" spans="1:14">
      <c r="A102" s="8"/>
      <c r="B102" s="9"/>
      <c r="C102" s="14" t="s">
        <v>111</v>
      </c>
      <c r="D102" s="41">
        <v>1657</v>
      </c>
      <c r="E102" s="40">
        <v>1684</v>
      </c>
      <c r="F102" s="40">
        <v>1758</v>
      </c>
      <c r="G102" s="8"/>
      <c r="H102" s="8"/>
      <c r="I102" s="8"/>
      <c r="J102" s="9"/>
      <c r="K102" s="13"/>
      <c r="L102" s="13"/>
      <c r="M102" s="13"/>
    </row>
    <row r="103" spans="1:14">
      <c r="A103" s="8"/>
      <c r="B103" s="9"/>
      <c r="C103" s="17" t="s">
        <v>112</v>
      </c>
      <c r="D103" s="11">
        <v>0</v>
      </c>
      <c r="E103" s="8">
        <v>0</v>
      </c>
      <c r="F103" s="16">
        <v>381</v>
      </c>
      <c r="G103" s="8" t="s">
        <v>19</v>
      </c>
      <c r="H103" s="8" t="s">
        <v>20</v>
      </c>
      <c r="I103" s="28" t="s">
        <v>21</v>
      </c>
      <c r="J103" s="9" t="s">
        <v>22</v>
      </c>
      <c r="K103" s="13"/>
      <c r="L103" s="13"/>
      <c r="M103" s="13"/>
    </row>
    <row r="104" s="2" customFormat="1" spans="1:14">
      <c r="A104" s="28"/>
      <c r="B104" s="43" t="s">
        <v>22</v>
      </c>
      <c r="C104" s="33"/>
      <c r="D104" s="44">
        <f>SUM(D85:D103)</f>
        <v>39184</v>
      </c>
      <c r="E104" s="45">
        <f>SUM(E85:E103)</f>
        <v>40899</v>
      </c>
      <c r="F104" s="45">
        <f>SUM(F85:F103)</f>
        <v>41154</v>
      </c>
      <c r="G104" s="46">
        <f>D104*3+E104*2+F104</f>
        <v>240504</v>
      </c>
      <c r="H104" s="46">
        <v>6</v>
      </c>
      <c r="I104" s="46">
        <v>1911.2</v>
      </c>
      <c r="J104" s="43">
        <f>G104/H104/I104</f>
        <v>20.9732105483466</v>
      </c>
      <c r="K104" s="13">
        <v>21</v>
      </c>
      <c r="L104" s="13">
        <v>16</v>
      </c>
      <c r="M104" s="13">
        <v>5</v>
      </c>
      <c r="N104"/>
    </row>
    <row r="105" spans="1:14">
      <c r="A105" s="8"/>
      <c r="B105" s="9" t="s">
        <v>113</v>
      </c>
      <c r="C105" s="14" t="s">
        <v>114</v>
      </c>
      <c r="D105" s="41">
        <v>1721</v>
      </c>
      <c r="E105" s="40">
        <v>1667</v>
      </c>
      <c r="F105" s="40">
        <v>1180</v>
      </c>
      <c r="G105" s="8"/>
      <c r="H105" s="8"/>
      <c r="I105" s="8"/>
      <c r="J105" s="9"/>
      <c r="K105" s="13"/>
      <c r="L105" s="13"/>
      <c r="M105" s="13"/>
    </row>
    <row r="106" spans="1:14">
      <c r="A106" s="8"/>
      <c r="B106" s="9"/>
      <c r="C106" s="14" t="s">
        <v>115</v>
      </c>
      <c r="D106" s="41">
        <v>764</v>
      </c>
      <c r="E106" s="40">
        <v>731</v>
      </c>
      <c r="F106" s="40">
        <v>664</v>
      </c>
      <c r="G106" s="8"/>
      <c r="H106" s="8"/>
      <c r="I106" s="8"/>
      <c r="J106" s="9"/>
      <c r="K106" s="13"/>
      <c r="L106" s="13"/>
      <c r="M106" s="13"/>
    </row>
    <row r="107" spans="1:14">
      <c r="A107" s="8"/>
      <c r="B107" s="9"/>
      <c r="C107" s="14" t="s">
        <v>116</v>
      </c>
      <c r="D107" s="41">
        <v>1484</v>
      </c>
      <c r="E107" s="40">
        <v>1655</v>
      </c>
      <c r="F107" s="40">
        <v>1461</v>
      </c>
      <c r="G107" s="8" t="s">
        <v>19</v>
      </c>
      <c r="H107" s="8" t="s">
        <v>20</v>
      </c>
      <c r="I107" s="28" t="s">
        <v>21</v>
      </c>
      <c r="J107" s="9" t="s">
        <v>22</v>
      </c>
      <c r="K107" s="13"/>
      <c r="L107" s="13"/>
      <c r="M107" s="13"/>
    </row>
    <row r="108" s="2" customFormat="1" spans="1:14">
      <c r="A108" s="28"/>
      <c r="B108" s="43" t="s">
        <v>22</v>
      </c>
      <c r="C108" s="33"/>
      <c r="D108" s="44">
        <f>SUM(D105:D107)</f>
        <v>3969</v>
      </c>
      <c r="E108" s="45">
        <f>SUM(E105:E107)</f>
        <v>4053</v>
      </c>
      <c r="F108" s="45">
        <f>SUM(F105:F107)</f>
        <v>3305</v>
      </c>
      <c r="G108" s="46">
        <f>D108*3+E108*2+F108</f>
        <v>23318</v>
      </c>
      <c r="H108" s="46">
        <v>6</v>
      </c>
      <c r="I108" s="46">
        <v>1911.2</v>
      </c>
      <c r="J108" s="43">
        <f>G108/H108/I108</f>
        <v>2.03345193246826</v>
      </c>
      <c r="K108" s="13">
        <v>2</v>
      </c>
      <c r="L108" s="13">
        <v>3</v>
      </c>
      <c r="M108" s="13">
        <v>0</v>
      </c>
      <c r="N108"/>
    </row>
    <row r="109" spans="1:14">
      <c r="A109" s="8"/>
      <c r="B109" s="9" t="s">
        <v>117</v>
      </c>
      <c r="C109" s="14" t="s">
        <v>118</v>
      </c>
      <c r="D109" s="41">
        <v>1495</v>
      </c>
      <c r="E109" s="40">
        <v>1574</v>
      </c>
      <c r="F109" s="40">
        <v>1645</v>
      </c>
      <c r="G109" s="8" t="s">
        <v>19</v>
      </c>
      <c r="H109" s="8" t="s">
        <v>20</v>
      </c>
      <c r="I109" s="28" t="s">
        <v>21</v>
      </c>
      <c r="J109" s="9" t="s">
        <v>22</v>
      </c>
      <c r="K109" s="13"/>
      <c r="L109" s="13"/>
      <c r="M109" s="13"/>
    </row>
    <row r="110" s="2" customFormat="1" spans="1:14">
      <c r="A110" s="28"/>
      <c r="B110" s="43" t="s">
        <v>22</v>
      </c>
      <c r="C110" s="33"/>
      <c r="D110" s="44">
        <v>1495</v>
      </c>
      <c r="E110" s="45">
        <v>1574</v>
      </c>
      <c r="F110" s="45">
        <v>1645</v>
      </c>
      <c r="G110" s="46">
        <f>D110*3+E110*2+F110</f>
        <v>9278</v>
      </c>
      <c r="H110" s="46">
        <v>6</v>
      </c>
      <c r="I110" s="46">
        <v>1911.2</v>
      </c>
      <c r="J110" s="43">
        <f>G110/H110/I110</f>
        <v>0.809090274870936</v>
      </c>
      <c r="K110" s="13">
        <v>1</v>
      </c>
      <c r="L110" s="13">
        <v>1</v>
      </c>
      <c r="M110" s="13">
        <v>0</v>
      </c>
      <c r="N110"/>
    </row>
    <row r="111" spans="1:14">
      <c r="A111" s="8"/>
      <c r="B111" s="9" t="s">
        <v>119</v>
      </c>
      <c r="C111" s="14" t="s">
        <v>120</v>
      </c>
      <c r="D111" s="41">
        <v>1944</v>
      </c>
      <c r="E111" s="40">
        <v>1897</v>
      </c>
      <c r="F111" s="40">
        <v>1238</v>
      </c>
      <c r="G111" s="8" t="s">
        <v>19</v>
      </c>
      <c r="H111" s="8" t="s">
        <v>20</v>
      </c>
      <c r="I111" s="28" t="s">
        <v>21</v>
      </c>
      <c r="J111" s="9" t="s">
        <v>22</v>
      </c>
      <c r="K111" s="13"/>
      <c r="L111" s="13"/>
      <c r="M111" s="13"/>
    </row>
    <row r="112" s="2" customFormat="1" spans="1:14">
      <c r="A112" s="28"/>
      <c r="B112" s="43" t="s">
        <v>22</v>
      </c>
      <c r="C112" s="33"/>
      <c r="D112" s="44">
        <v>1944</v>
      </c>
      <c r="E112" s="45">
        <v>1897</v>
      </c>
      <c r="F112" s="45">
        <v>1238</v>
      </c>
      <c r="G112" s="46">
        <f>D112*3+E112*2+F112</f>
        <v>10864</v>
      </c>
      <c r="H112" s="46">
        <v>6</v>
      </c>
      <c r="I112" s="46">
        <v>1911.2</v>
      </c>
      <c r="J112" s="43">
        <f>G112/H112/I112</f>
        <v>0.947397795451374</v>
      </c>
      <c r="K112" s="13">
        <v>1</v>
      </c>
      <c r="L112" s="13">
        <v>1</v>
      </c>
      <c r="M112" s="13">
        <v>0</v>
      </c>
      <c r="N112"/>
    </row>
    <row r="113" spans="1:14">
      <c r="A113" s="8"/>
      <c r="B113" s="9" t="s">
        <v>121</v>
      </c>
      <c r="C113" s="14" t="s">
        <v>122</v>
      </c>
      <c r="D113" s="41">
        <v>1767</v>
      </c>
      <c r="E113" s="40">
        <v>977</v>
      </c>
      <c r="F113" s="20">
        <v>0</v>
      </c>
      <c r="G113" s="8" t="s">
        <v>19</v>
      </c>
      <c r="H113" s="8" t="s">
        <v>20</v>
      </c>
      <c r="I113" s="28" t="s">
        <v>21</v>
      </c>
      <c r="J113" s="9" t="s">
        <v>22</v>
      </c>
      <c r="K113" s="13"/>
      <c r="L113" s="13"/>
      <c r="M113" s="13"/>
    </row>
    <row r="114" s="2" customFormat="1" spans="1:14">
      <c r="A114" s="28"/>
      <c r="B114" s="43" t="s">
        <v>22</v>
      </c>
      <c r="C114" s="33"/>
      <c r="D114" s="44">
        <v>1767</v>
      </c>
      <c r="E114" s="45">
        <v>977</v>
      </c>
      <c r="F114" s="46">
        <v>0</v>
      </c>
      <c r="G114" s="46">
        <f>D114*3+E114*2+F114</f>
        <v>7255</v>
      </c>
      <c r="H114" s="46">
        <v>6</v>
      </c>
      <c r="I114" s="46">
        <v>1911.2</v>
      </c>
      <c r="J114" s="43">
        <f>G114/H114/I114</f>
        <v>0.63267406167155</v>
      </c>
      <c r="K114" s="13">
        <v>1</v>
      </c>
      <c r="L114" s="13">
        <v>1</v>
      </c>
      <c r="M114" s="13">
        <v>0</v>
      </c>
      <c r="N114"/>
    </row>
    <row r="115" spans="1:14">
      <c r="A115" s="8" t="s">
        <v>123</v>
      </c>
      <c r="B115" s="9" t="s">
        <v>124</v>
      </c>
      <c r="C115" s="14" t="s">
        <v>125</v>
      </c>
      <c r="D115" s="15">
        <v>1531</v>
      </c>
      <c r="E115" s="16">
        <v>1507</v>
      </c>
      <c r="F115" s="16">
        <v>1418</v>
      </c>
      <c r="G115" s="8"/>
      <c r="H115" s="8"/>
      <c r="I115" s="8"/>
      <c r="J115" s="9"/>
      <c r="K115" s="13"/>
      <c r="L115" s="13"/>
      <c r="M115" s="13"/>
    </row>
    <row r="116" spans="1:14">
      <c r="A116" s="8"/>
      <c r="B116" s="9"/>
      <c r="C116" s="14" t="s">
        <v>126</v>
      </c>
      <c r="D116" s="15">
        <v>1651</v>
      </c>
      <c r="E116" s="16">
        <v>1475</v>
      </c>
      <c r="F116" s="16">
        <v>1476</v>
      </c>
      <c r="G116" s="28" t="s">
        <v>19</v>
      </c>
      <c r="H116" s="28" t="s">
        <v>20</v>
      </c>
      <c r="I116" s="28" t="s">
        <v>21</v>
      </c>
      <c r="J116" s="29" t="s">
        <v>22</v>
      </c>
      <c r="K116" s="13"/>
      <c r="L116" s="13"/>
      <c r="M116" s="13"/>
    </row>
    <row r="117" spans="1:14">
      <c r="A117" s="8"/>
      <c r="B117" s="30" t="s">
        <v>22</v>
      </c>
      <c r="C117" s="17"/>
      <c r="D117" s="34">
        <f>SUM(D115:D116)</f>
        <v>3182</v>
      </c>
      <c r="E117" s="35">
        <f>SUM(E115:E116)</f>
        <v>2982</v>
      </c>
      <c r="F117" s="35">
        <f>SUM(F115:F116)</f>
        <v>2894</v>
      </c>
      <c r="G117" s="23">
        <f>D117*3+E117*2+F117</f>
        <v>18404</v>
      </c>
      <c r="H117" s="23">
        <v>6</v>
      </c>
      <c r="I117" s="23">
        <v>1911.2</v>
      </c>
      <c r="J117" s="30">
        <f>G117/H117/I117</f>
        <v>1.60492535230919</v>
      </c>
      <c r="K117" s="13">
        <v>2</v>
      </c>
      <c r="L117" s="13">
        <v>2</v>
      </c>
      <c r="M117" s="13">
        <v>0</v>
      </c>
    </row>
    <row r="118" spans="1:14">
      <c r="A118" s="8"/>
      <c r="B118" s="9" t="s">
        <v>127</v>
      </c>
      <c r="C118" s="14" t="s">
        <v>128</v>
      </c>
      <c r="D118" s="15">
        <v>1751</v>
      </c>
      <c r="E118" s="16">
        <v>1849</v>
      </c>
      <c r="F118" s="16">
        <v>1923</v>
      </c>
      <c r="G118" s="47"/>
      <c r="H118" s="48"/>
      <c r="I118" s="48"/>
      <c r="J118" s="48"/>
      <c r="K118" s="13"/>
      <c r="L118" s="13"/>
      <c r="M118" s="13"/>
    </row>
    <row r="119" spans="1:14">
      <c r="A119" s="8"/>
      <c r="B119" s="9"/>
      <c r="C119" s="14" t="s">
        <v>129</v>
      </c>
      <c r="D119" s="15">
        <v>1727</v>
      </c>
      <c r="E119" s="16">
        <v>1717</v>
      </c>
      <c r="F119" s="16">
        <v>1869</v>
      </c>
      <c r="G119" s="49"/>
      <c r="H119" s="6"/>
      <c r="I119" s="6"/>
      <c r="J119" s="50"/>
      <c r="K119" s="13"/>
      <c r="L119" s="13"/>
      <c r="M119" s="13"/>
    </row>
    <row r="120" spans="1:14">
      <c r="A120" s="8"/>
      <c r="B120" s="9"/>
      <c r="C120" s="14" t="s">
        <v>130</v>
      </c>
      <c r="D120" s="15">
        <v>2584</v>
      </c>
      <c r="E120" s="16">
        <v>2571</v>
      </c>
      <c r="F120" s="16">
        <v>2614</v>
      </c>
      <c r="G120" s="49"/>
      <c r="H120" s="6"/>
      <c r="I120" s="6"/>
      <c r="J120" s="50"/>
      <c r="K120" s="13"/>
      <c r="L120" s="13"/>
      <c r="M120" s="13"/>
    </row>
    <row r="121" spans="1:14">
      <c r="A121" s="8"/>
      <c r="B121" s="9"/>
      <c r="C121" s="14" t="s">
        <v>131</v>
      </c>
      <c r="D121" s="15">
        <v>1448</v>
      </c>
      <c r="E121" s="16">
        <v>1394</v>
      </c>
      <c r="F121" s="16">
        <v>1378</v>
      </c>
      <c r="G121" s="49"/>
      <c r="H121" s="6"/>
      <c r="I121" s="6"/>
      <c r="J121" s="50"/>
      <c r="K121" s="13"/>
      <c r="L121" s="13"/>
      <c r="M121" s="13"/>
    </row>
    <row r="122" spans="1:14">
      <c r="A122" s="8"/>
      <c r="B122" s="9"/>
      <c r="C122" s="14" t="s">
        <v>132</v>
      </c>
      <c r="D122" s="15">
        <v>1617</v>
      </c>
      <c r="E122" s="16">
        <v>1308</v>
      </c>
      <c r="F122" s="16">
        <v>1316</v>
      </c>
      <c r="G122" s="49"/>
      <c r="H122" s="6"/>
      <c r="I122" s="6"/>
      <c r="J122" s="50"/>
      <c r="K122" s="13"/>
      <c r="L122" s="13"/>
      <c r="M122" s="13"/>
    </row>
    <row r="123" spans="1:14">
      <c r="A123" s="8"/>
      <c r="B123" s="9"/>
      <c r="C123" s="14" t="s">
        <v>133</v>
      </c>
      <c r="D123" s="15">
        <v>1533</v>
      </c>
      <c r="E123" s="16">
        <v>1521</v>
      </c>
      <c r="F123" s="16">
        <v>1583</v>
      </c>
      <c r="G123" s="49"/>
      <c r="H123" s="6"/>
      <c r="I123" s="6"/>
      <c r="J123" s="50"/>
      <c r="K123" s="13"/>
      <c r="L123" s="13"/>
      <c r="M123" s="13"/>
    </row>
    <row r="124" spans="1:14">
      <c r="A124" s="8"/>
      <c r="B124" s="9"/>
      <c r="C124" s="14" t="s">
        <v>134</v>
      </c>
      <c r="D124" s="15">
        <v>1771</v>
      </c>
      <c r="E124" s="16">
        <v>1687</v>
      </c>
      <c r="F124" s="16">
        <v>1835</v>
      </c>
      <c r="G124" s="49"/>
      <c r="H124" s="6"/>
      <c r="I124" s="6"/>
      <c r="J124" s="50"/>
      <c r="K124" s="13"/>
      <c r="L124" s="13"/>
      <c r="M124" s="13"/>
    </row>
    <row r="125" spans="1:14">
      <c r="A125" s="8"/>
      <c r="B125" s="9"/>
      <c r="C125" s="14" t="s">
        <v>135</v>
      </c>
      <c r="D125" s="15">
        <v>1734</v>
      </c>
      <c r="E125" s="16">
        <v>1907</v>
      </c>
      <c r="F125" s="16">
        <v>1751</v>
      </c>
      <c r="G125" s="49"/>
      <c r="H125" s="6"/>
      <c r="I125" s="6"/>
      <c r="J125" s="50"/>
      <c r="K125" s="13"/>
      <c r="L125" s="13"/>
      <c r="M125" s="13"/>
    </row>
    <row r="126" spans="1:14">
      <c r="A126" s="8"/>
      <c r="B126" s="9"/>
      <c r="C126" s="14" t="s">
        <v>136</v>
      </c>
      <c r="D126" s="15">
        <v>1875</v>
      </c>
      <c r="E126" s="16">
        <v>2031</v>
      </c>
      <c r="F126" s="16">
        <v>2027</v>
      </c>
      <c r="G126" s="49"/>
      <c r="H126" s="6"/>
      <c r="I126" s="6"/>
      <c r="J126" s="50"/>
      <c r="K126" s="13"/>
      <c r="L126" s="13"/>
      <c r="M126" s="13"/>
    </row>
    <row r="127" spans="1:14">
      <c r="A127" s="8"/>
      <c r="B127" s="9"/>
      <c r="C127" s="14" t="s">
        <v>137</v>
      </c>
      <c r="D127" s="15">
        <v>1331</v>
      </c>
      <c r="E127" s="16">
        <v>1130</v>
      </c>
      <c r="F127" s="16">
        <v>1302</v>
      </c>
      <c r="G127" s="49"/>
      <c r="H127" s="6"/>
      <c r="I127" s="6"/>
      <c r="J127" s="50"/>
      <c r="K127" s="13"/>
      <c r="L127" s="13"/>
      <c r="M127" s="13"/>
    </row>
    <row r="128" spans="1:14">
      <c r="A128" s="8"/>
      <c r="B128" s="9"/>
      <c r="C128" s="14" t="s">
        <v>138</v>
      </c>
      <c r="D128" s="15">
        <v>3057</v>
      </c>
      <c r="E128" s="16">
        <v>3117</v>
      </c>
      <c r="F128" s="16">
        <v>3420</v>
      </c>
      <c r="G128" s="51"/>
      <c r="H128" s="52"/>
      <c r="I128" s="52"/>
      <c r="J128" s="52"/>
      <c r="K128" s="13"/>
      <c r="L128" s="13"/>
      <c r="M128" s="13"/>
    </row>
    <row r="129" spans="1:13">
      <c r="A129" s="8"/>
      <c r="B129" s="9"/>
      <c r="C129" s="14" t="s">
        <v>139</v>
      </c>
      <c r="D129" s="15">
        <v>1558</v>
      </c>
      <c r="E129" s="16">
        <v>1383</v>
      </c>
      <c r="F129" s="16">
        <v>1105</v>
      </c>
      <c r="G129" s="28" t="s">
        <v>19</v>
      </c>
      <c r="H129" s="28" t="s">
        <v>20</v>
      </c>
      <c r="I129" s="28" t="s">
        <v>21</v>
      </c>
      <c r="J129" s="29" t="s">
        <v>22</v>
      </c>
      <c r="K129" s="13"/>
      <c r="L129" s="13"/>
      <c r="M129" s="13"/>
    </row>
    <row r="130" spans="1:13">
      <c r="A130" s="8"/>
      <c r="B130" s="30" t="s">
        <v>22</v>
      </c>
      <c r="C130" s="17"/>
      <c r="D130" s="34">
        <f>SUM(D118:D129)</f>
        <v>21986</v>
      </c>
      <c r="E130" s="35">
        <f>SUM(E118:E129)</f>
        <v>21615</v>
      </c>
      <c r="F130" s="35">
        <f>SUM(F118:F129)</f>
        <v>22123</v>
      </c>
      <c r="G130" s="38">
        <f>D130*3+E130*2+F130</f>
        <v>131311</v>
      </c>
      <c r="H130" s="38">
        <v>6</v>
      </c>
      <c r="I130" s="38">
        <v>1911.2</v>
      </c>
      <c r="J130" s="36">
        <f>G130/H130/I130</f>
        <v>11.4510080926469</v>
      </c>
      <c r="K130" s="13">
        <v>11</v>
      </c>
      <c r="L130" s="13">
        <v>12</v>
      </c>
      <c r="M130" s="13">
        <v>0</v>
      </c>
    </row>
    <row r="131" spans="1:13">
      <c r="A131" s="8"/>
      <c r="B131" s="47" t="s">
        <v>140</v>
      </c>
      <c r="C131" s="14" t="s">
        <v>141</v>
      </c>
      <c r="D131" s="15">
        <v>1536</v>
      </c>
      <c r="E131" s="16">
        <v>1490</v>
      </c>
      <c r="F131" s="16">
        <v>1583</v>
      </c>
      <c r="G131" s="8"/>
      <c r="H131" s="8"/>
      <c r="I131" s="8"/>
      <c r="J131" s="9"/>
      <c r="K131" s="13"/>
      <c r="L131" s="13"/>
      <c r="M131" s="13"/>
    </row>
    <row r="132" spans="1:13">
      <c r="A132" s="8"/>
      <c r="B132" s="49"/>
      <c r="C132" s="17" t="s">
        <v>142</v>
      </c>
      <c r="D132" s="15">
        <v>1634</v>
      </c>
      <c r="E132" s="16">
        <v>1434</v>
      </c>
      <c r="F132" s="16">
        <v>1438</v>
      </c>
      <c r="G132" s="28" t="s">
        <v>19</v>
      </c>
      <c r="H132" s="28" t="s">
        <v>20</v>
      </c>
      <c r="I132" s="28" t="s">
        <v>21</v>
      </c>
      <c r="J132" s="29" t="s">
        <v>22</v>
      </c>
      <c r="K132" s="13"/>
      <c r="L132" s="13"/>
      <c r="M132" s="13"/>
    </row>
    <row r="133" spans="1:13">
      <c r="A133" s="8"/>
      <c r="B133" s="53"/>
      <c r="C133" s="14" t="s">
        <v>143</v>
      </c>
      <c r="D133" s="15">
        <v>1666</v>
      </c>
      <c r="E133" s="16">
        <v>1636</v>
      </c>
      <c r="F133" s="16">
        <v>1558</v>
      </c>
      <c r="G133" s="38"/>
      <c r="H133" s="38"/>
      <c r="I133" s="38"/>
      <c r="J133" s="36"/>
      <c r="K133" s="13"/>
      <c r="L133" s="13"/>
      <c r="M133" s="13"/>
    </row>
    <row r="134" spans="1:13">
      <c r="A134" s="8"/>
      <c r="B134" s="30" t="s">
        <v>22</v>
      </c>
      <c r="C134" s="17"/>
      <c r="D134" s="34">
        <f>D131+D132+D133</f>
        <v>4836</v>
      </c>
      <c r="E134" s="35">
        <f>E131+E132+E133</f>
        <v>4560</v>
      </c>
      <c r="F134" s="35">
        <f>SUM(F131:F133)</f>
        <v>4579</v>
      </c>
      <c r="G134" s="38">
        <f>D134*3+E134*2+F134</f>
        <v>28207</v>
      </c>
      <c r="H134" s="38">
        <v>6</v>
      </c>
      <c r="I134" s="38">
        <v>1911.2</v>
      </c>
      <c r="J134" s="36">
        <f>G134/H134/I134</f>
        <v>2.45979838147063</v>
      </c>
      <c r="K134" s="13">
        <v>2</v>
      </c>
      <c r="L134" s="13">
        <v>2</v>
      </c>
      <c r="M134" s="13">
        <v>0</v>
      </c>
    </row>
    <row r="135" spans="1:13">
      <c r="A135" s="8"/>
      <c r="B135" s="9" t="s">
        <v>144</v>
      </c>
      <c r="C135" s="14" t="s">
        <v>145</v>
      </c>
      <c r="D135" s="15">
        <v>1478</v>
      </c>
      <c r="E135" s="16">
        <v>1417</v>
      </c>
      <c r="F135" s="16">
        <v>1315</v>
      </c>
      <c r="G135" s="28" t="s">
        <v>19</v>
      </c>
      <c r="H135" s="28" t="s">
        <v>20</v>
      </c>
      <c r="I135" s="28" t="s">
        <v>21</v>
      </c>
      <c r="J135" s="29" t="s">
        <v>22</v>
      </c>
      <c r="K135" s="13"/>
      <c r="L135" s="13"/>
      <c r="M135" s="13"/>
    </row>
    <row r="136" spans="1:13">
      <c r="A136" s="8"/>
      <c r="B136" s="30" t="s">
        <v>22</v>
      </c>
      <c r="C136" s="17"/>
      <c r="D136" s="34">
        <v>1478</v>
      </c>
      <c r="E136" s="35">
        <v>1417</v>
      </c>
      <c r="F136" s="35">
        <v>1315</v>
      </c>
      <c r="G136" s="38">
        <f>D136*3+E136*2+F136</f>
        <v>8583</v>
      </c>
      <c r="H136" s="38">
        <v>6</v>
      </c>
      <c r="I136" s="38">
        <v>1911.2</v>
      </c>
      <c r="J136" s="36">
        <f>G136/H136/I136</f>
        <v>0.748482628714943</v>
      </c>
      <c r="K136" s="13">
        <v>1</v>
      </c>
      <c r="L136" s="13">
        <v>1</v>
      </c>
      <c r="M136" s="13">
        <v>0</v>
      </c>
    </row>
    <row r="137" spans="1:13">
      <c r="A137" s="8"/>
      <c r="B137" s="9" t="s">
        <v>146</v>
      </c>
      <c r="C137" s="14" t="s">
        <v>147</v>
      </c>
      <c r="D137" s="15">
        <v>1432</v>
      </c>
      <c r="E137" s="16">
        <v>1344</v>
      </c>
      <c r="F137" s="16">
        <v>1280</v>
      </c>
      <c r="G137" s="28" t="s">
        <v>19</v>
      </c>
      <c r="H137" s="28" t="s">
        <v>20</v>
      </c>
      <c r="I137" s="28" t="s">
        <v>21</v>
      </c>
      <c r="J137" s="29" t="s">
        <v>22</v>
      </c>
      <c r="K137" s="13"/>
      <c r="L137" s="13"/>
      <c r="M137" s="13"/>
    </row>
    <row r="138" spans="1:13">
      <c r="A138" s="8"/>
      <c r="B138" s="30" t="s">
        <v>22</v>
      </c>
      <c r="C138" s="17"/>
      <c r="D138" s="34">
        <v>1432</v>
      </c>
      <c r="E138" s="35">
        <v>1344</v>
      </c>
      <c r="F138" s="35">
        <v>1280</v>
      </c>
      <c r="G138" s="38">
        <f>D138*3+E138*2+F138</f>
        <v>8264</v>
      </c>
      <c r="H138" s="38">
        <v>6</v>
      </c>
      <c r="I138" s="38">
        <v>1911.2</v>
      </c>
      <c r="J138" s="36">
        <f>G138/H138/I138</f>
        <v>0.720664155155574</v>
      </c>
      <c r="K138" s="13">
        <v>1</v>
      </c>
      <c r="L138" s="13">
        <v>1</v>
      </c>
      <c r="M138" s="13">
        <v>0</v>
      </c>
    </row>
    <row r="139" spans="1:13">
      <c r="A139" s="8"/>
      <c r="B139" s="9" t="s">
        <v>148</v>
      </c>
      <c r="C139" s="17" t="s">
        <v>149</v>
      </c>
      <c r="D139" s="15">
        <v>1319</v>
      </c>
      <c r="E139" s="16">
        <v>817</v>
      </c>
      <c r="F139" s="16">
        <v>824</v>
      </c>
      <c r="G139" s="8"/>
      <c r="H139" s="8"/>
      <c r="I139" s="8"/>
      <c r="J139" s="9"/>
      <c r="K139" s="13"/>
      <c r="L139" s="13"/>
      <c r="M139" s="13"/>
    </row>
    <row r="140" spans="1:13">
      <c r="A140" s="8"/>
      <c r="B140" s="9"/>
      <c r="C140" s="14" t="s">
        <v>150</v>
      </c>
      <c r="D140" s="15">
        <v>1636</v>
      </c>
      <c r="E140" s="16">
        <v>1582</v>
      </c>
      <c r="F140" s="16">
        <v>1598</v>
      </c>
      <c r="G140" s="28" t="s">
        <v>19</v>
      </c>
      <c r="H140" s="28" t="s">
        <v>20</v>
      </c>
      <c r="I140" s="28" t="s">
        <v>21</v>
      </c>
      <c r="J140" s="29" t="s">
        <v>22</v>
      </c>
      <c r="K140" s="13"/>
      <c r="L140" s="13"/>
      <c r="M140" s="13"/>
    </row>
    <row r="141" spans="1:13">
      <c r="A141" s="8"/>
      <c r="B141" s="30" t="s">
        <v>22</v>
      </c>
      <c r="C141" s="17"/>
      <c r="D141" s="34">
        <f>SUM(D139:D140)</f>
        <v>2955</v>
      </c>
      <c r="E141" s="35">
        <f>SUM(E139:E140)</f>
        <v>2399</v>
      </c>
      <c r="F141" s="35">
        <f>SUM(F139:F140)</f>
        <v>2422</v>
      </c>
      <c r="G141" s="38">
        <f>D141*3+E141*2+F141</f>
        <v>16085</v>
      </c>
      <c r="H141" s="38">
        <v>6</v>
      </c>
      <c r="I141" s="38">
        <v>1911.2</v>
      </c>
      <c r="J141" s="36">
        <f>G141/H141/I141</f>
        <v>1.40269638621459</v>
      </c>
      <c r="K141" s="13">
        <v>1</v>
      </c>
      <c r="L141" s="13">
        <v>1</v>
      </c>
      <c r="M141" s="13">
        <v>0</v>
      </c>
    </row>
    <row r="142" spans="1:13">
      <c r="A142" s="8"/>
      <c r="B142" s="9" t="s">
        <v>151</v>
      </c>
      <c r="C142" s="14" t="s">
        <v>152</v>
      </c>
      <c r="D142" s="15">
        <v>1499</v>
      </c>
      <c r="E142" s="16">
        <v>1352</v>
      </c>
      <c r="F142" s="16">
        <v>1327</v>
      </c>
      <c r="G142" s="28" t="s">
        <v>19</v>
      </c>
      <c r="H142" s="28" t="s">
        <v>20</v>
      </c>
      <c r="I142" s="28" t="s">
        <v>21</v>
      </c>
      <c r="J142" s="29" t="s">
        <v>22</v>
      </c>
      <c r="K142" s="13"/>
      <c r="L142" s="13"/>
      <c r="M142" s="13"/>
    </row>
    <row r="143" spans="1:13">
      <c r="A143" s="8"/>
      <c r="B143" s="30" t="s">
        <v>22</v>
      </c>
      <c r="C143" s="17"/>
      <c r="D143" s="34">
        <v>1499</v>
      </c>
      <c r="E143" s="35">
        <v>1352</v>
      </c>
      <c r="F143" s="35">
        <v>1327</v>
      </c>
      <c r="G143" s="38">
        <f>D143*3+E143*2+F143</f>
        <v>8528</v>
      </c>
      <c r="H143" s="38">
        <v>6</v>
      </c>
      <c r="I143" s="38">
        <v>1911.2</v>
      </c>
      <c r="J143" s="36">
        <f>G143/H143/I143</f>
        <v>0.743686340170225</v>
      </c>
      <c r="K143" s="13">
        <v>1</v>
      </c>
      <c r="L143" s="13">
        <v>1</v>
      </c>
      <c r="M143" s="13">
        <v>0</v>
      </c>
    </row>
    <row r="144" spans="1:13">
      <c r="A144" s="8"/>
      <c r="B144" s="9" t="s">
        <v>153</v>
      </c>
      <c r="C144" s="14" t="s">
        <v>154</v>
      </c>
      <c r="D144" s="15">
        <v>1957</v>
      </c>
      <c r="E144" s="16">
        <v>1888</v>
      </c>
      <c r="F144" s="16">
        <v>1417</v>
      </c>
      <c r="G144" s="28" t="s">
        <v>19</v>
      </c>
      <c r="H144" s="28" t="s">
        <v>20</v>
      </c>
      <c r="I144" s="28" t="s">
        <v>21</v>
      </c>
      <c r="J144" s="29" t="s">
        <v>22</v>
      </c>
      <c r="K144" s="13"/>
      <c r="L144" s="13"/>
      <c r="M144" s="13"/>
    </row>
    <row r="145" spans="1:13">
      <c r="A145" s="8"/>
      <c r="B145" s="30" t="s">
        <v>22</v>
      </c>
      <c r="C145" s="17"/>
      <c r="D145" s="34">
        <v>1957</v>
      </c>
      <c r="E145" s="35">
        <v>1888</v>
      </c>
      <c r="F145" s="35">
        <v>1417</v>
      </c>
      <c r="G145" s="38">
        <f>D145*3+E145*2+F145</f>
        <v>11064</v>
      </c>
      <c r="H145" s="38">
        <v>6</v>
      </c>
      <c r="I145" s="38">
        <v>1911.2</v>
      </c>
      <c r="J145" s="36">
        <f>G145/H145/I145</f>
        <v>0.964838844704897</v>
      </c>
      <c r="K145" s="13">
        <v>1</v>
      </c>
      <c r="L145" s="13">
        <v>1</v>
      </c>
      <c r="M145" s="13">
        <v>0</v>
      </c>
    </row>
    <row r="146" spans="1:13">
      <c r="A146" s="8"/>
      <c r="B146" s="9" t="s">
        <v>155</v>
      </c>
      <c r="C146" s="14" t="s">
        <v>156</v>
      </c>
      <c r="D146" s="15">
        <v>1660</v>
      </c>
      <c r="E146" s="16">
        <v>1512</v>
      </c>
      <c r="F146" s="16">
        <v>1530</v>
      </c>
      <c r="G146" s="8"/>
      <c r="H146" s="8"/>
      <c r="I146" s="8"/>
      <c r="J146" s="9"/>
      <c r="K146" s="13"/>
      <c r="L146" s="13"/>
      <c r="M146" s="13"/>
    </row>
    <row r="147" spans="1:13">
      <c r="A147" s="8"/>
      <c r="B147" s="9"/>
      <c r="C147" s="14" t="s">
        <v>157</v>
      </c>
      <c r="D147" s="15">
        <v>1575</v>
      </c>
      <c r="E147" s="16">
        <v>1504</v>
      </c>
      <c r="F147" s="16">
        <v>1358</v>
      </c>
      <c r="G147" s="28" t="s">
        <v>19</v>
      </c>
      <c r="H147" s="28" t="s">
        <v>20</v>
      </c>
      <c r="I147" s="28" t="s">
        <v>21</v>
      </c>
      <c r="J147" s="29" t="s">
        <v>22</v>
      </c>
      <c r="K147" s="13"/>
      <c r="L147" s="13"/>
      <c r="M147" s="13"/>
    </row>
    <row r="148" spans="1:13">
      <c r="A148" s="8"/>
      <c r="B148" s="30" t="s">
        <v>22</v>
      </c>
      <c r="C148" s="17"/>
      <c r="D148" s="34">
        <f>SUM(D146:D147)</f>
        <v>3235</v>
      </c>
      <c r="E148" s="35">
        <f>SUM(E146:E147)</f>
        <v>3016</v>
      </c>
      <c r="F148" s="35">
        <f>SUM(F146:F147)</f>
        <v>2888</v>
      </c>
      <c r="G148" s="38">
        <f>D148*3+E148*2+F148</f>
        <v>18625</v>
      </c>
      <c r="H148" s="38">
        <v>6</v>
      </c>
      <c r="I148" s="38">
        <v>1911.2</v>
      </c>
      <c r="J148" s="36">
        <f>G148/H148/I148</f>
        <v>1.62419771173434</v>
      </c>
      <c r="K148" s="13">
        <v>2</v>
      </c>
      <c r="L148" s="13">
        <v>2</v>
      </c>
      <c r="M148" s="13">
        <v>0</v>
      </c>
    </row>
    <row r="149" spans="1:13">
      <c r="A149" s="8"/>
      <c r="B149" s="9" t="s">
        <v>158</v>
      </c>
      <c r="C149" s="14" t="s">
        <v>159</v>
      </c>
      <c r="D149" s="15">
        <v>1832</v>
      </c>
      <c r="E149" s="16">
        <v>1868</v>
      </c>
      <c r="F149" s="16">
        <v>1578</v>
      </c>
      <c r="G149" s="8"/>
      <c r="H149" s="8"/>
      <c r="I149" s="8"/>
      <c r="J149" s="9"/>
      <c r="K149" s="13"/>
      <c r="L149" s="13"/>
      <c r="M149" s="13"/>
    </row>
    <row r="150" spans="1:13">
      <c r="A150" s="8"/>
      <c r="B150" s="9"/>
      <c r="C150" s="14" t="s">
        <v>160</v>
      </c>
      <c r="D150" s="15">
        <v>1733</v>
      </c>
      <c r="E150" s="16">
        <v>1859</v>
      </c>
      <c r="F150" s="16">
        <v>1884</v>
      </c>
      <c r="G150" s="28" t="s">
        <v>19</v>
      </c>
      <c r="H150" s="28" t="s">
        <v>20</v>
      </c>
      <c r="I150" s="28" t="s">
        <v>21</v>
      </c>
      <c r="J150" s="29" t="s">
        <v>22</v>
      </c>
      <c r="K150" s="13"/>
      <c r="L150" s="13"/>
      <c r="M150" s="13"/>
    </row>
    <row r="151" spans="1:13">
      <c r="A151" s="8"/>
      <c r="B151" s="30" t="s">
        <v>22</v>
      </c>
      <c r="C151" s="33"/>
      <c r="D151" s="31">
        <f>SUM(D149:D150)</f>
        <v>3565</v>
      </c>
      <c r="E151" s="24">
        <f>SUM(E149:E150)</f>
        <v>3727</v>
      </c>
      <c r="F151" s="24">
        <f>SUM(F149:F150)</f>
        <v>3462</v>
      </c>
      <c r="G151" s="23">
        <f>D151*3+E151*2+F151</f>
        <v>21611</v>
      </c>
      <c r="H151" s="23">
        <v>6</v>
      </c>
      <c r="I151" s="23">
        <v>1911.2</v>
      </c>
      <c r="J151" s="30">
        <f>G151/H151/I151</f>
        <v>1.88459257708944</v>
      </c>
      <c r="K151" s="13">
        <v>2</v>
      </c>
      <c r="L151" s="13">
        <v>2</v>
      </c>
      <c r="M151" s="13">
        <v>0</v>
      </c>
    </row>
    <row r="152" spans="1:13">
      <c r="A152" s="8" t="s">
        <v>161</v>
      </c>
      <c r="B152" s="9" t="s">
        <v>162</v>
      </c>
      <c r="C152" s="14" t="s">
        <v>163</v>
      </c>
      <c r="D152" s="15">
        <v>2374</v>
      </c>
      <c r="E152" s="16">
        <v>2337</v>
      </c>
      <c r="F152" s="16">
        <v>2223</v>
      </c>
      <c r="G152" s="8"/>
      <c r="H152" s="8"/>
      <c r="I152" s="8"/>
      <c r="J152" s="9"/>
      <c r="K152" s="13"/>
      <c r="L152" s="13"/>
      <c r="M152" s="13"/>
    </row>
    <row r="153" spans="1:13">
      <c r="A153" s="8"/>
      <c r="B153" s="9"/>
      <c r="C153" s="14" t="s">
        <v>164</v>
      </c>
      <c r="D153" s="15">
        <v>1545</v>
      </c>
      <c r="E153" s="16">
        <v>1610</v>
      </c>
      <c r="F153" s="16">
        <v>1732</v>
      </c>
      <c r="G153" s="8"/>
      <c r="H153" s="8"/>
      <c r="I153" s="8"/>
      <c r="J153" s="9"/>
      <c r="K153" s="13"/>
      <c r="L153" s="13"/>
      <c r="M153" s="13"/>
    </row>
    <row r="154" ht="14" customHeight="1" spans="1:13">
      <c r="A154" s="8"/>
      <c r="B154" s="9"/>
      <c r="C154" s="14" t="s">
        <v>165</v>
      </c>
      <c r="D154" s="15">
        <v>1581</v>
      </c>
      <c r="E154" s="16">
        <v>1624</v>
      </c>
      <c r="F154" s="16">
        <v>1716</v>
      </c>
      <c r="G154" s="28" t="s">
        <v>19</v>
      </c>
      <c r="H154" s="28" t="s">
        <v>20</v>
      </c>
      <c r="I154" s="28" t="s">
        <v>21</v>
      </c>
      <c r="J154" s="29" t="s">
        <v>22</v>
      </c>
      <c r="K154" s="13"/>
      <c r="L154" s="13"/>
      <c r="M154" s="13"/>
    </row>
    <row r="155" spans="1:13">
      <c r="A155" s="8"/>
      <c r="B155" s="30" t="s">
        <v>22</v>
      </c>
      <c r="C155" s="17"/>
      <c r="D155" s="34">
        <f>SUM(D152:D154)</f>
        <v>5500</v>
      </c>
      <c r="E155" s="35">
        <f>SUM(E152:E154)</f>
        <v>5571</v>
      </c>
      <c r="F155" s="35">
        <f>SUM(F152:F154)</f>
        <v>5671</v>
      </c>
      <c r="G155" s="38">
        <f>D155*3+E155*2+F155</f>
        <v>33313</v>
      </c>
      <c r="H155" s="38">
        <v>6</v>
      </c>
      <c r="I155" s="38">
        <v>1911.2</v>
      </c>
      <c r="J155" s="36">
        <f>G155/H155/I155</f>
        <v>2.90506836891307</v>
      </c>
      <c r="K155" s="13">
        <v>3</v>
      </c>
      <c r="L155" s="13">
        <v>3</v>
      </c>
      <c r="M155" s="13">
        <v>0</v>
      </c>
    </row>
    <row r="156" spans="1:13">
      <c r="A156" s="8"/>
      <c r="B156" s="9" t="s">
        <v>166</v>
      </c>
      <c r="C156" s="14" t="s">
        <v>167</v>
      </c>
      <c r="D156" s="15">
        <v>605</v>
      </c>
      <c r="E156" s="16">
        <v>680</v>
      </c>
      <c r="F156" s="16">
        <v>622</v>
      </c>
      <c r="G156" s="28" t="s">
        <v>19</v>
      </c>
      <c r="H156" s="28" t="s">
        <v>20</v>
      </c>
      <c r="I156" s="28" t="s">
        <v>21</v>
      </c>
      <c r="J156" s="29" t="s">
        <v>22</v>
      </c>
      <c r="K156" s="13"/>
      <c r="L156" s="13"/>
      <c r="M156" s="13"/>
    </row>
    <row r="157" spans="1:13">
      <c r="A157" s="8"/>
      <c r="B157" s="30" t="s">
        <v>22</v>
      </c>
      <c r="C157" s="17"/>
      <c r="D157" s="34">
        <v>605</v>
      </c>
      <c r="E157" s="35">
        <v>680</v>
      </c>
      <c r="F157" s="35">
        <v>622</v>
      </c>
      <c r="G157" s="38">
        <f>D157*3+E157*2+F157</f>
        <v>3797</v>
      </c>
      <c r="H157" s="38">
        <v>6</v>
      </c>
      <c r="I157" s="38">
        <v>1911.2</v>
      </c>
      <c r="J157" s="36">
        <f>G157/H157/I157</f>
        <v>0.331118320078136</v>
      </c>
      <c r="K157" s="13">
        <v>1</v>
      </c>
      <c r="L157" s="13">
        <v>1</v>
      </c>
      <c r="M157" s="13">
        <v>0</v>
      </c>
    </row>
    <row r="158" spans="1:13">
      <c r="A158" s="8"/>
      <c r="B158" s="9" t="s">
        <v>168</v>
      </c>
      <c r="C158" s="14" t="s">
        <v>169</v>
      </c>
      <c r="D158" s="15">
        <v>1681</v>
      </c>
      <c r="E158" s="16">
        <v>1793</v>
      </c>
      <c r="F158" s="16">
        <v>1777</v>
      </c>
      <c r="G158" s="28" t="s">
        <v>19</v>
      </c>
      <c r="H158" s="28" t="s">
        <v>20</v>
      </c>
      <c r="I158" s="28" t="s">
        <v>21</v>
      </c>
      <c r="J158" s="29" t="s">
        <v>22</v>
      </c>
      <c r="K158" s="13"/>
      <c r="L158" s="13"/>
      <c r="M158" s="13"/>
    </row>
    <row r="159" spans="1:13">
      <c r="A159" s="8"/>
      <c r="B159" s="30" t="s">
        <v>22</v>
      </c>
      <c r="C159" s="17"/>
      <c r="D159" s="34">
        <v>1681</v>
      </c>
      <c r="E159" s="35">
        <v>1793</v>
      </c>
      <c r="F159" s="35">
        <v>1777</v>
      </c>
      <c r="G159" s="38">
        <f>D159*3+E159*2+F159</f>
        <v>10406</v>
      </c>
      <c r="H159" s="38">
        <v>6</v>
      </c>
      <c r="I159" s="38">
        <v>1911.2</v>
      </c>
      <c r="J159" s="36">
        <f>G159/H159/I159</f>
        <v>0.907457792660806</v>
      </c>
      <c r="K159" s="13">
        <v>1</v>
      </c>
      <c r="L159" s="13">
        <v>1</v>
      </c>
      <c r="M159" s="13">
        <v>0</v>
      </c>
    </row>
    <row r="160" spans="1:13">
      <c r="A160" s="8" t="s">
        <v>170</v>
      </c>
      <c r="B160" s="9" t="s">
        <v>171</v>
      </c>
      <c r="C160" s="14" t="s">
        <v>172</v>
      </c>
      <c r="D160" s="15">
        <v>652</v>
      </c>
      <c r="E160" s="16">
        <v>654</v>
      </c>
      <c r="F160" s="16">
        <v>661</v>
      </c>
      <c r="G160" s="8"/>
      <c r="H160" s="8"/>
      <c r="I160" s="8"/>
      <c r="J160" s="9"/>
      <c r="K160" s="13"/>
      <c r="L160" s="13"/>
      <c r="M160" s="13"/>
    </row>
    <row r="161" spans="1:13">
      <c r="A161" s="8"/>
      <c r="B161" s="9"/>
      <c r="C161" s="14" t="s">
        <v>173</v>
      </c>
      <c r="D161" s="15">
        <v>732</v>
      </c>
      <c r="E161" s="16">
        <v>833</v>
      </c>
      <c r="F161" s="16">
        <v>683</v>
      </c>
      <c r="G161" s="8"/>
      <c r="H161" s="8"/>
      <c r="I161" s="8"/>
      <c r="J161" s="9"/>
      <c r="K161" s="13"/>
      <c r="L161" s="13"/>
      <c r="M161" s="13"/>
    </row>
    <row r="162" spans="1:13">
      <c r="A162" s="8"/>
      <c r="B162" s="9"/>
      <c r="C162" s="14" t="s">
        <v>174</v>
      </c>
      <c r="D162" s="15">
        <v>1082</v>
      </c>
      <c r="E162" s="16">
        <v>591</v>
      </c>
      <c r="F162" s="16">
        <v>635</v>
      </c>
      <c r="G162" s="28" t="s">
        <v>19</v>
      </c>
      <c r="H162" s="28" t="s">
        <v>20</v>
      </c>
      <c r="I162" s="28" t="s">
        <v>21</v>
      </c>
      <c r="J162" s="29" t="s">
        <v>22</v>
      </c>
      <c r="K162" s="13"/>
      <c r="L162" s="13"/>
      <c r="M162" s="13"/>
    </row>
    <row r="163" spans="1:13">
      <c r="A163" s="8"/>
      <c r="B163" s="30" t="s">
        <v>22</v>
      </c>
      <c r="C163" s="17"/>
      <c r="D163" s="34">
        <f>SUM(D160:D162)</f>
        <v>2466</v>
      </c>
      <c r="E163" s="35">
        <f>SUM(E160:E162)</f>
        <v>2078</v>
      </c>
      <c r="F163" s="35">
        <f>SUM(F160:F162)</f>
        <v>1979</v>
      </c>
      <c r="G163" s="38">
        <f>D163*3+E163*2+F163</f>
        <v>13533</v>
      </c>
      <c r="H163" s="38">
        <v>6</v>
      </c>
      <c r="I163" s="38">
        <v>1911.2</v>
      </c>
      <c r="J163" s="36">
        <f>G163/H163/I163</f>
        <v>1.18014859773964</v>
      </c>
      <c r="K163" s="13">
        <v>1</v>
      </c>
      <c r="L163" s="13">
        <v>3</v>
      </c>
      <c r="M163" s="13">
        <v>0</v>
      </c>
    </row>
    <row r="164" spans="1:13">
      <c r="A164" s="8"/>
      <c r="B164" s="9" t="s">
        <v>175</v>
      </c>
      <c r="C164" s="14">
        <v>0</v>
      </c>
      <c r="D164" s="15">
        <v>0</v>
      </c>
      <c r="E164" s="16">
        <v>0</v>
      </c>
      <c r="F164" s="16">
        <v>0</v>
      </c>
      <c r="G164" s="28" t="s">
        <v>19</v>
      </c>
      <c r="H164" s="28" t="s">
        <v>20</v>
      </c>
      <c r="I164" s="28" t="s">
        <v>21</v>
      </c>
      <c r="J164" s="29" t="s">
        <v>22</v>
      </c>
      <c r="K164" s="13"/>
      <c r="L164" s="13"/>
      <c r="M164" s="13"/>
    </row>
    <row r="165" spans="1:13">
      <c r="A165" s="8"/>
      <c r="B165" s="30" t="s">
        <v>22</v>
      </c>
      <c r="C165" s="17">
        <v>0</v>
      </c>
      <c r="D165" s="34">
        <v>0</v>
      </c>
      <c r="E165" s="35">
        <v>0</v>
      </c>
      <c r="F165" s="35">
        <v>0</v>
      </c>
      <c r="G165" s="38">
        <f>D165*3+E165*2+F165</f>
        <v>0</v>
      </c>
      <c r="H165" s="38">
        <v>6</v>
      </c>
      <c r="I165" s="38">
        <v>1911.2</v>
      </c>
      <c r="J165" s="36">
        <f>G165/H165/I165</f>
        <v>0</v>
      </c>
      <c r="K165" s="13">
        <v>1</v>
      </c>
      <c r="L165" s="13">
        <v>0</v>
      </c>
      <c r="M165" s="13">
        <v>1</v>
      </c>
    </row>
    <row r="166" spans="1:13">
      <c r="A166" s="8"/>
      <c r="B166" s="9" t="s">
        <v>176</v>
      </c>
      <c r="C166" s="14" t="s">
        <v>177</v>
      </c>
      <c r="D166" s="15">
        <v>1444</v>
      </c>
      <c r="E166" s="16">
        <v>1408</v>
      </c>
      <c r="F166" s="16">
        <v>1409</v>
      </c>
      <c r="G166" s="28" t="s">
        <v>19</v>
      </c>
      <c r="H166" s="28" t="s">
        <v>20</v>
      </c>
      <c r="I166" s="28" t="s">
        <v>21</v>
      </c>
      <c r="J166" s="29" t="s">
        <v>22</v>
      </c>
      <c r="K166" s="13"/>
      <c r="L166" s="13"/>
      <c r="M166" s="13"/>
    </row>
    <row r="167" spans="1:13">
      <c r="A167" s="8"/>
      <c r="B167" s="30" t="s">
        <v>22</v>
      </c>
      <c r="C167" s="17"/>
      <c r="D167" s="34">
        <v>1444</v>
      </c>
      <c r="E167" s="35">
        <v>1408</v>
      </c>
      <c r="F167" s="35">
        <v>1409</v>
      </c>
      <c r="G167" s="38">
        <f>D167*3+E167*2+F167</f>
        <v>8557</v>
      </c>
      <c r="H167" s="38">
        <v>6</v>
      </c>
      <c r="I167" s="38">
        <v>1911.2</v>
      </c>
      <c r="J167" s="36">
        <f>G167/H167/I167</f>
        <v>0.746215292311985</v>
      </c>
      <c r="K167" s="13">
        <v>1</v>
      </c>
      <c r="L167" s="13">
        <v>1</v>
      </c>
      <c r="M167" s="13">
        <v>0</v>
      </c>
    </row>
    <row r="168" spans="1:13">
      <c r="A168" s="8"/>
      <c r="B168" s="9" t="s">
        <v>178</v>
      </c>
      <c r="C168" s="14" t="s">
        <v>179</v>
      </c>
      <c r="D168" s="15">
        <v>1764</v>
      </c>
      <c r="E168" s="16">
        <v>1804</v>
      </c>
      <c r="F168" s="16">
        <v>2034</v>
      </c>
      <c r="G168" s="8"/>
      <c r="H168" s="8"/>
      <c r="I168" s="8"/>
      <c r="J168" s="9"/>
      <c r="K168" s="13"/>
      <c r="L168" s="13"/>
      <c r="M168" s="13"/>
    </row>
    <row r="169" spans="1:13">
      <c r="A169" s="8"/>
      <c r="B169" s="9"/>
      <c r="C169" s="14" t="s">
        <v>180</v>
      </c>
      <c r="D169" s="15">
        <v>1536</v>
      </c>
      <c r="E169" s="16">
        <v>1593</v>
      </c>
      <c r="F169" s="16">
        <v>1630</v>
      </c>
      <c r="G169" s="8"/>
      <c r="H169" s="8"/>
      <c r="I169" s="8"/>
      <c r="J169" s="9"/>
      <c r="K169" s="13"/>
      <c r="L169" s="13"/>
      <c r="M169" s="13"/>
    </row>
    <row r="170" spans="1:13">
      <c r="A170" s="8"/>
      <c r="B170" s="9"/>
      <c r="C170" s="14" t="s">
        <v>181</v>
      </c>
      <c r="D170" s="15">
        <v>1706</v>
      </c>
      <c r="E170" s="16">
        <v>1859</v>
      </c>
      <c r="F170" s="16">
        <v>1894</v>
      </c>
      <c r="G170" s="8"/>
      <c r="H170" s="8"/>
      <c r="I170" s="8"/>
      <c r="J170" s="9"/>
      <c r="K170" s="13"/>
      <c r="L170" s="13"/>
      <c r="M170" s="13"/>
    </row>
    <row r="171" spans="1:13">
      <c r="A171" s="8"/>
      <c r="B171" s="9"/>
      <c r="C171" s="14" t="s">
        <v>182</v>
      </c>
      <c r="D171" s="15">
        <v>1601</v>
      </c>
      <c r="E171" s="16">
        <v>1588</v>
      </c>
      <c r="F171" s="16">
        <v>1759</v>
      </c>
      <c r="G171" s="8"/>
      <c r="H171" s="8"/>
      <c r="I171" s="8"/>
      <c r="J171" s="9"/>
      <c r="K171" s="13"/>
      <c r="L171" s="13"/>
      <c r="M171" s="13"/>
    </row>
    <row r="172" spans="1:13">
      <c r="A172" s="8"/>
      <c r="B172" s="9"/>
      <c r="C172" s="14" t="s">
        <v>63</v>
      </c>
      <c r="D172" s="15">
        <v>2407</v>
      </c>
      <c r="E172" s="16">
        <v>2416</v>
      </c>
      <c r="F172" s="16">
        <v>2425</v>
      </c>
      <c r="G172" s="8"/>
      <c r="H172" s="8"/>
      <c r="I172" s="8"/>
      <c r="J172" s="9"/>
      <c r="K172" s="13"/>
      <c r="L172" s="13"/>
      <c r="M172" s="13"/>
    </row>
    <row r="173" spans="1:13">
      <c r="A173" s="8"/>
      <c r="B173" s="9"/>
      <c r="C173" s="14" t="s">
        <v>183</v>
      </c>
      <c r="D173" s="15">
        <v>1172</v>
      </c>
      <c r="E173" s="16">
        <v>1140</v>
      </c>
      <c r="F173" s="16">
        <v>1255</v>
      </c>
      <c r="G173" s="8"/>
      <c r="H173" s="8"/>
      <c r="I173" s="8"/>
      <c r="J173" s="9"/>
      <c r="K173" s="13"/>
      <c r="L173" s="13"/>
      <c r="M173" s="13"/>
    </row>
    <row r="174" spans="1:13">
      <c r="A174" s="8"/>
      <c r="B174" s="9"/>
      <c r="C174" s="14" t="s">
        <v>184</v>
      </c>
      <c r="D174" s="15">
        <v>1639</v>
      </c>
      <c r="E174" s="16">
        <v>1554</v>
      </c>
      <c r="F174" s="16">
        <v>1596</v>
      </c>
      <c r="G174" s="8"/>
      <c r="H174" s="8"/>
      <c r="I174" s="8"/>
      <c r="J174" s="9"/>
      <c r="K174" s="13"/>
      <c r="L174" s="13"/>
      <c r="M174" s="13"/>
    </row>
    <row r="175" spans="1:13">
      <c r="A175" s="8"/>
      <c r="B175" s="9"/>
      <c r="C175" s="14" t="s">
        <v>185</v>
      </c>
      <c r="D175" s="15">
        <v>1607</v>
      </c>
      <c r="E175" s="16">
        <v>1742</v>
      </c>
      <c r="F175" s="16">
        <v>1763</v>
      </c>
      <c r="G175" s="8"/>
      <c r="H175" s="8"/>
      <c r="I175" s="8"/>
      <c r="J175" s="9"/>
      <c r="K175" s="13"/>
      <c r="L175" s="13"/>
      <c r="M175" s="13"/>
    </row>
    <row r="176" spans="1:13">
      <c r="A176" s="8"/>
      <c r="B176" s="9"/>
      <c r="C176" s="14" t="s">
        <v>186</v>
      </c>
      <c r="D176" s="15">
        <v>1997</v>
      </c>
      <c r="E176" s="16">
        <v>2153</v>
      </c>
      <c r="F176" s="16">
        <v>2651</v>
      </c>
      <c r="G176" s="8"/>
      <c r="H176" s="8"/>
      <c r="I176" s="8"/>
      <c r="J176" s="9"/>
      <c r="K176" s="13"/>
      <c r="L176" s="13"/>
      <c r="M176" s="13"/>
    </row>
    <row r="177" spans="1:13">
      <c r="A177" s="8"/>
      <c r="B177" s="9"/>
      <c r="C177" s="14" t="s">
        <v>187</v>
      </c>
      <c r="D177" s="15">
        <v>2188</v>
      </c>
      <c r="E177" s="16">
        <v>2282</v>
      </c>
      <c r="F177" s="16">
        <v>2318</v>
      </c>
      <c r="G177" s="8"/>
      <c r="H177" s="8"/>
      <c r="I177" s="8"/>
      <c r="J177" s="9"/>
      <c r="K177" s="13"/>
      <c r="L177" s="13"/>
      <c r="M177" s="13"/>
    </row>
    <row r="178" spans="1:13">
      <c r="A178" s="8"/>
      <c r="B178" s="9"/>
      <c r="C178" s="14" t="s">
        <v>188</v>
      </c>
      <c r="D178" s="15">
        <v>1714</v>
      </c>
      <c r="E178" s="16">
        <v>1750</v>
      </c>
      <c r="F178" s="16">
        <v>1848</v>
      </c>
      <c r="G178" s="8"/>
      <c r="H178" s="8"/>
      <c r="I178" s="8"/>
      <c r="J178" s="9"/>
      <c r="K178" s="13"/>
      <c r="L178" s="13"/>
      <c r="M178" s="13"/>
    </row>
    <row r="179" spans="1:13">
      <c r="A179" s="8"/>
      <c r="B179" s="9"/>
      <c r="C179" s="14" t="s">
        <v>189</v>
      </c>
      <c r="D179" s="15">
        <v>1556</v>
      </c>
      <c r="E179" s="16">
        <v>1538</v>
      </c>
      <c r="F179" s="16">
        <v>1540</v>
      </c>
      <c r="G179" s="8"/>
      <c r="H179" s="8"/>
      <c r="I179" s="8"/>
      <c r="J179" s="9"/>
      <c r="K179" s="13"/>
      <c r="L179" s="13"/>
      <c r="M179" s="13"/>
    </row>
    <row r="180" spans="1:13">
      <c r="A180" s="8"/>
      <c r="B180" s="9"/>
      <c r="C180" s="14" t="s">
        <v>190</v>
      </c>
      <c r="D180" s="15">
        <v>1553</v>
      </c>
      <c r="E180" s="16">
        <v>1546</v>
      </c>
      <c r="F180" s="16">
        <v>1607</v>
      </c>
      <c r="G180" s="8"/>
      <c r="H180" s="8"/>
      <c r="I180" s="8"/>
      <c r="J180" s="9"/>
      <c r="K180" s="13"/>
      <c r="L180" s="13"/>
      <c r="M180" s="13"/>
    </row>
    <row r="181" spans="1:13">
      <c r="A181" s="8"/>
      <c r="B181" s="9"/>
      <c r="C181" s="17" t="s">
        <v>191</v>
      </c>
      <c r="D181" s="15">
        <v>431</v>
      </c>
      <c r="E181" s="16">
        <v>831</v>
      </c>
      <c r="F181" s="16">
        <v>788</v>
      </c>
      <c r="G181" s="8"/>
      <c r="H181" s="8"/>
      <c r="I181" s="8"/>
      <c r="J181" s="9"/>
      <c r="K181" s="13"/>
      <c r="L181" s="13"/>
      <c r="M181" s="13"/>
    </row>
    <row r="182" spans="1:13">
      <c r="A182" s="8"/>
      <c r="B182" s="9"/>
      <c r="C182" s="17" t="s">
        <v>192</v>
      </c>
      <c r="D182" s="11">
        <v>0</v>
      </c>
      <c r="E182" s="16">
        <v>1123</v>
      </c>
      <c r="F182" s="16">
        <v>1734</v>
      </c>
      <c r="G182" s="8"/>
      <c r="H182" s="8"/>
      <c r="I182" s="8"/>
      <c r="J182" s="9"/>
      <c r="K182" s="13"/>
      <c r="L182" s="13"/>
      <c r="M182" s="13"/>
    </row>
    <row r="183" ht="13" customHeight="1" spans="1:13">
      <c r="A183" s="8"/>
      <c r="B183" s="9"/>
      <c r="C183" s="14" t="s">
        <v>193</v>
      </c>
      <c r="D183" s="15">
        <v>1534</v>
      </c>
      <c r="E183" s="16">
        <v>523</v>
      </c>
      <c r="F183" s="8">
        <v>0</v>
      </c>
      <c r="G183" s="28" t="s">
        <v>19</v>
      </c>
      <c r="H183" s="28" t="s">
        <v>20</v>
      </c>
      <c r="I183" s="28" t="s">
        <v>21</v>
      </c>
      <c r="J183" s="29" t="s">
        <v>22</v>
      </c>
      <c r="K183" s="13"/>
      <c r="L183" s="13"/>
      <c r="M183" s="13"/>
    </row>
    <row r="184" spans="1:13">
      <c r="A184" s="8"/>
      <c r="B184" s="30" t="s">
        <v>22</v>
      </c>
      <c r="C184" s="17"/>
      <c r="D184" s="37">
        <f>SUM(D168:D183)</f>
        <v>24405</v>
      </c>
      <c r="E184" s="35">
        <f>SUM(E168:E183)</f>
        <v>25442</v>
      </c>
      <c r="F184" s="35">
        <f>SUM(F168:F183)</f>
        <v>26842</v>
      </c>
      <c r="G184" s="38">
        <f>D184*3+E184*2+F184</f>
        <v>150941</v>
      </c>
      <c r="H184" s="38">
        <v>6</v>
      </c>
      <c r="I184" s="38">
        <v>1911.2</v>
      </c>
      <c r="J184" s="36">
        <f>G184/H184/I184</f>
        <v>13.1628470768801</v>
      </c>
      <c r="K184" s="13">
        <v>13</v>
      </c>
      <c r="L184" s="13">
        <v>14</v>
      </c>
      <c r="M184" s="13">
        <v>0</v>
      </c>
    </row>
    <row r="185" spans="1:13">
      <c r="A185" s="8"/>
      <c r="B185" s="9" t="s">
        <v>194</v>
      </c>
      <c r="C185" s="17" t="s">
        <v>195</v>
      </c>
      <c r="D185" s="11">
        <v>0</v>
      </c>
      <c r="E185" s="16">
        <v>1072</v>
      </c>
      <c r="F185" s="16">
        <v>897</v>
      </c>
      <c r="G185" s="28" t="s">
        <v>19</v>
      </c>
      <c r="H185" s="28" t="s">
        <v>20</v>
      </c>
      <c r="I185" s="28" t="s">
        <v>21</v>
      </c>
      <c r="J185" s="29" t="s">
        <v>22</v>
      </c>
      <c r="K185" s="13"/>
      <c r="L185" s="13"/>
      <c r="M185" s="13"/>
    </row>
    <row r="186" spans="1:13">
      <c r="A186" s="8"/>
      <c r="B186" s="30" t="s">
        <v>22</v>
      </c>
      <c r="C186" s="17"/>
      <c r="D186" s="34">
        <v>0</v>
      </c>
      <c r="E186" s="35">
        <v>1072</v>
      </c>
      <c r="F186" s="35">
        <v>897</v>
      </c>
      <c r="G186" s="38">
        <f>D186*3+E186*2+F186</f>
        <v>3041</v>
      </c>
      <c r="H186" s="38">
        <v>6</v>
      </c>
      <c r="I186" s="38">
        <v>1911.2</v>
      </c>
      <c r="J186" s="36">
        <f>G186/H186/I186</f>
        <v>0.265191153899819</v>
      </c>
      <c r="K186" s="13">
        <v>1</v>
      </c>
      <c r="L186" s="13">
        <v>0</v>
      </c>
      <c r="M186" s="13">
        <v>1</v>
      </c>
    </row>
    <row r="187" spans="1:13">
      <c r="A187" s="8"/>
      <c r="B187" s="9" t="s">
        <v>196</v>
      </c>
      <c r="C187" s="14" t="s">
        <v>197</v>
      </c>
      <c r="D187" s="15">
        <v>1531</v>
      </c>
      <c r="E187" s="16">
        <v>1441</v>
      </c>
      <c r="F187" s="16">
        <v>1217</v>
      </c>
      <c r="G187" s="28" t="s">
        <v>19</v>
      </c>
      <c r="H187" s="28" t="s">
        <v>20</v>
      </c>
      <c r="I187" s="28" t="s">
        <v>21</v>
      </c>
      <c r="J187" s="29" t="s">
        <v>22</v>
      </c>
      <c r="K187" s="13"/>
      <c r="L187" s="13"/>
      <c r="M187" s="13"/>
    </row>
    <row r="188" ht="13" customHeight="1" spans="1:13">
      <c r="A188" s="8"/>
      <c r="B188" s="30" t="s">
        <v>22</v>
      </c>
      <c r="C188" s="17"/>
      <c r="D188" s="34">
        <v>1531</v>
      </c>
      <c r="E188" s="35">
        <v>1441</v>
      </c>
      <c r="F188" s="35">
        <v>1217</v>
      </c>
      <c r="G188" s="38">
        <f>D188*3+E188*2+F188</f>
        <v>8692</v>
      </c>
      <c r="H188" s="38">
        <v>6</v>
      </c>
      <c r="I188" s="38">
        <v>1911.2</v>
      </c>
      <c r="J188" s="36">
        <f>G188/H188/I188</f>
        <v>0.757988000558114</v>
      </c>
      <c r="K188" s="13">
        <v>1</v>
      </c>
      <c r="L188" s="13">
        <v>1</v>
      </c>
      <c r="M188" s="13">
        <v>0</v>
      </c>
    </row>
    <row r="189" ht="13" customHeight="1" spans="1:13">
      <c r="A189" s="8"/>
      <c r="B189" s="9" t="s">
        <v>198</v>
      </c>
      <c r="C189" s="14"/>
      <c r="D189" s="15">
        <v>0</v>
      </c>
      <c r="E189" s="16">
        <v>0</v>
      </c>
      <c r="F189" s="16">
        <v>0</v>
      </c>
      <c r="G189" s="28" t="s">
        <v>19</v>
      </c>
      <c r="H189" s="28" t="s">
        <v>20</v>
      </c>
      <c r="I189" s="28" t="s">
        <v>21</v>
      </c>
      <c r="J189" s="29" t="s">
        <v>22</v>
      </c>
      <c r="K189" s="13"/>
      <c r="L189" s="13"/>
      <c r="M189" s="13"/>
    </row>
    <row r="190" spans="1:13">
      <c r="A190" s="8"/>
      <c r="B190" s="30" t="s">
        <v>22</v>
      </c>
      <c r="C190" s="17"/>
      <c r="D190" s="34">
        <v>0</v>
      </c>
      <c r="E190" s="35">
        <v>0</v>
      </c>
      <c r="F190" s="35">
        <v>0</v>
      </c>
      <c r="G190" s="38">
        <f>D190*3+E190*2+F190</f>
        <v>0</v>
      </c>
      <c r="H190" s="38">
        <v>6</v>
      </c>
      <c r="I190" s="38">
        <v>1911.2</v>
      </c>
      <c r="J190" s="36">
        <f>G190/H190/I190</f>
        <v>0</v>
      </c>
      <c r="K190" s="13">
        <v>1</v>
      </c>
      <c r="L190" s="13">
        <v>0</v>
      </c>
      <c r="M190" s="13">
        <v>1</v>
      </c>
    </row>
    <row r="191" spans="1:13">
      <c r="A191" s="8"/>
      <c r="B191" s="9" t="s">
        <v>199</v>
      </c>
      <c r="C191" s="14" t="s">
        <v>200</v>
      </c>
      <c r="D191" s="15">
        <v>1570</v>
      </c>
      <c r="E191" s="16">
        <v>952</v>
      </c>
      <c r="F191" s="16">
        <v>923</v>
      </c>
      <c r="G191" s="8"/>
      <c r="H191" s="8"/>
      <c r="I191" s="8"/>
      <c r="J191" s="9"/>
      <c r="K191" s="13"/>
      <c r="L191" s="13"/>
      <c r="M191" s="13"/>
    </row>
    <row r="192" spans="1:13">
      <c r="A192" s="8"/>
      <c r="B192" s="9"/>
      <c r="C192" s="17" t="s">
        <v>201</v>
      </c>
      <c r="D192" s="11">
        <v>0</v>
      </c>
      <c r="E192" s="16">
        <v>640</v>
      </c>
      <c r="F192" s="16">
        <v>640</v>
      </c>
      <c r="G192" s="28" t="s">
        <v>19</v>
      </c>
      <c r="H192" s="28" t="s">
        <v>20</v>
      </c>
      <c r="I192" s="28" t="s">
        <v>21</v>
      </c>
      <c r="J192" s="29" t="s">
        <v>22</v>
      </c>
      <c r="K192" s="13"/>
      <c r="L192" s="13"/>
      <c r="M192" s="13"/>
    </row>
    <row r="193" spans="1:13">
      <c r="A193" s="8"/>
      <c r="B193" s="30" t="s">
        <v>22</v>
      </c>
      <c r="C193" s="17"/>
      <c r="D193" s="37">
        <f>SUM(D191:D192)</f>
        <v>1570</v>
      </c>
      <c r="E193" s="35">
        <f>SUM(E191:E192)</f>
        <v>1592</v>
      </c>
      <c r="F193" s="35">
        <f>SUM(F191:F192)</f>
        <v>1563</v>
      </c>
      <c r="G193" s="38">
        <f>D193*3+E193*2+F193</f>
        <v>9457</v>
      </c>
      <c r="H193" s="38">
        <v>6</v>
      </c>
      <c r="I193" s="38">
        <v>1911.2</v>
      </c>
      <c r="J193" s="36">
        <f>G193/H193/I193</f>
        <v>0.824700013952839</v>
      </c>
      <c r="K193" s="13">
        <v>1</v>
      </c>
      <c r="L193" s="13">
        <v>1</v>
      </c>
      <c r="M193" s="13">
        <v>0</v>
      </c>
    </row>
    <row r="194" spans="1:13">
      <c r="A194" s="8" t="s">
        <v>202</v>
      </c>
      <c r="B194" s="9" t="s">
        <v>203</v>
      </c>
      <c r="C194" s="42" t="s">
        <v>204</v>
      </c>
      <c r="D194" s="11">
        <v>0</v>
      </c>
      <c r="E194" s="16">
        <v>687</v>
      </c>
      <c r="F194" s="16">
        <v>820</v>
      </c>
      <c r="G194" s="8"/>
      <c r="H194" s="8"/>
      <c r="I194" s="8"/>
      <c r="J194" s="9"/>
      <c r="K194" s="13"/>
      <c r="L194" s="13"/>
      <c r="M194" s="13"/>
    </row>
    <row r="195" spans="1:13">
      <c r="A195" s="8"/>
      <c r="B195" s="9"/>
      <c r="C195" s="42" t="s">
        <v>205</v>
      </c>
      <c r="D195" s="11">
        <v>0</v>
      </c>
      <c r="E195" s="16">
        <v>748</v>
      </c>
      <c r="F195" s="16">
        <v>1113</v>
      </c>
      <c r="G195" s="8"/>
      <c r="H195" s="8"/>
      <c r="I195" s="8"/>
      <c r="J195" s="9"/>
      <c r="K195" s="13"/>
      <c r="L195" s="13"/>
      <c r="M195" s="13"/>
    </row>
    <row r="196" spans="1:13">
      <c r="A196" s="8"/>
      <c r="B196" s="9"/>
      <c r="C196" s="14" t="s">
        <v>206</v>
      </c>
      <c r="D196" s="15">
        <v>1684</v>
      </c>
      <c r="E196" s="16">
        <v>911</v>
      </c>
      <c r="F196" s="16">
        <v>785</v>
      </c>
      <c r="G196" s="8"/>
      <c r="H196" s="8"/>
      <c r="I196" s="8"/>
      <c r="J196" s="9"/>
      <c r="K196" s="13"/>
      <c r="L196" s="13"/>
      <c r="M196" s="13"/>
    </row>
    <row r="197" spans="1:13">
      <c r="A197" s="8"/>
      <c r="B197" s="9"/>
      <c r="C197" s="14" t="s">
        <v>207</v>
      </c>
      <c r="D197" s="15">
        <v>694</v>
      </c>
      <c r="E197" s="16">
        <v>975</v>
      </c>
      <c r="F197" s="16">
        <v>765</v>
      </c>
      <c r="G197" s="28" t="s">
        <v>19</v>
      </c>
      <c r="H197" s="28" t="s">
        <v>20</v>
      </c>
      <c r="I197" s="28" t="s">
        <v>21</v>
      </c>
      <c r="J197" s="29" t="s">
        <v>22</v>
      </c>
      <c r="K197" s="13"/>
      <c r="L197" s="13"/>
      <c r="M197" s="13"/>
    </row>
    <row r="198" spans="1:13">
      <c r="A198" s="8"/>
      <c r="B198" s="30" t="s">
        <v>22</v>
      </c>
      <c r="C198" s="17"/>
      <c r="D198" s="34">
        <f>SUM(D194:D197)</f>
        <v>2378</v>
      </c>
      <c r="E198" s="35">
        <f>SUM(E194:E197)</f>
        <v>3321</v>
      </c>
      <c r="F198" s="35">
        <f>SUM(F194:F197)</f>
        <v>3483</v>
      </c>
      <c r="G198" s="38">
        <f>D198*3+E198*2+F198</f>
        <v>17259</v>
      </c>
      <c r="H198" s="38">
        <v>6</v>
      </c>
      <c r="I198" s="38">
        <v>1911.2</v>
      </c>
      <c r="J198" s="36">
        <f>G198/H198/I198</f>
        <v>1.50507534533278</v>
      </c>
      <c r="K198" s="13">
        <v>2</v>
      </c>
      <c r="L198" s="13">
        <v>2</v>
      </c>
      <c r="M198" s="13">
        <v>0</v>
      </c>
    </row>
    <row r="199" spans="1:13">
      <c r="A199" s="8"/>
      <c r="B199" s="9" t="s">
        <v>208</v>
      </c>
      <c r="C199" s="14" t="s">
        <v>209</v>
      </c>
      <c r="D199" s="15">
        <v>1506</v>
      </c>
      <c r="E199" s="16">
        <v>833</v>
      </c>
      <c r="F199" s="16">
        <v>861</v>
      </c>
      <c r="G199" s="8"/>
      <c r="H199" s="8"/>
      <c r="I199" s="8"/>
      <c r="J199" s="9"/>
      <c r="K199" s="13"/>
      <c r="L199" s="13"/>
      <c r="M199" s="13"/>
    </row>
    <row r="200" spans="1:13">
      <c r="A200" s="8"/>
      <c r="B200" s="9"/>
      <c r="C200" s="14" t="s">
        <v>210</v>
      </c>
      <c r="D200" s="15">
        <v>1738</v>
      </c>
      <c r="E200" s="16">
        <v>1927</v>
      </c>
      <c r="F200" s="16">
        <v>1589</v>
      </c>
      <c r="G200" s="8"/>
      <c r="H200" s="8"/>
      <c r="I200" s="8"/>
      <c r="J200" s="9"/>
      <c r="K200" s="13"/>
      <c r="L200" s="13"/>
      <c r="M200" s="13"/>
    </row>
    <row r="201" spans="1:13">
      <c r="A201" s="8"/>
      <c r="B201" s="9"/>
      <c r="C201" s="14" t="s">
        <v>211</v>
      </c>
      <c r="D201" s="15">
        <v>2104</v>
      </c>
      <c r="E201" s="16">
        <v>2240</v>
      </c>
      <c r="F201" s="16">
        <v>2449</v>
      </c>
      <c r="G201" s="28" t="s">
        <v>19</v>
      </c>
      <c r="H201" s="28" t="s">
        <v>20</v>
      </c>
      <c r="I201" s="28" t="s">
        <v>21</v>
      </c>
      <c r="J201" s="29" t="s">
        <v>22</v>
      </c>
      <c r="K201" s="13"/>
      <c r="L201" s="13"/>
      <c r="M201" s="13"/>
    </row>
    <row r="202" spans="1:13">
      <c r="A202" s="8"/>
      <c r="B202" s="30" t="s">
        <v>22</v>
      </c>
      <c r="C202" s="17"/>
      <c r="D202" s="34">
        <f>SUM(D199:D201)</f>
        <v>5348</v>
      </c>
      <c r="E202" s="35">
        <f>SUM(E199:E201)</f>
        <v>5000</v>
      </c>
      <c r="F202" s="35">
        <f>SUM(F199:F201)</f>
        <v>4899</v>
      </c>
      <c r="G202" s="38">
        <f>D202*3+E202*2+F202</f>
        <v>30943</v>
      </c>
      <c r="H202" s="38">
        <v>6</v>
      </c>
      <c r="I202" s="38">
        <v>1911.2</v>
      </c>
      <c r="J202" s="36">
        <f>G202/H202/I202</f>
        <v>2.69839193525883</v>
      </c>
      <c r="K202" s="13">
        <v>3</v>
      </c>
      <c r="L202" s="13">
        <v>3</v>
      </c>
      <c r="M202" s="13">
        <v>0</v>
      </c>
    </row>
    <row r="203" spans="1:13">
      <c r="A203" s="8"/>
      <c r="B203" s="9" t="s">
        <v>212</v>
      </c>
      <c r="C203" s="14" t="s">
        <v>213</v>
      </c>
      <c r="D203" s="15">
        <v>505</v>
      </c>
      <c r="E203" s="16">
        <v>454</v>
      </c>
      <c r="F203" s="16">
        <v>460</v>
      </c>
      <c r="G203" s="8"/>
      <c r="H203" s="8"/>
      <c r="I203" s="8"/>
      <c r="J203" s="9"/>
      <c r="K203" s="13"/>
      <c r="L203" s="13"/>
      <c r="M203" s="13"/>
    </row>
    <row r="204" spans="1:13">
      <c r="A204" s="8"/>
      <c r="B204" s="9"/>
      <c r="C204" s="14" t="s">
        <v>214</v>
      </c>
      <c r="D204" s="15">
        <v>535</v>
      </c>
      <c r="E204" s="16">
        <v>628</v>
      </c>
      <c r="F204" s="16">
        <v>545</v>
      </c>
      <c r="G204" s="28" t="s">
        <v>19</v>
      </c>
      <c r="H204" s="28" t="s">
        <v>20</v>
      </c>
      <c r="I204" s="28" t="s">
        <v>21</v>
      </c>
      <c r="J204" s="29" t="s">
        <v>22</v>
      </c>
      <c r="K204" s="13"/>
      <c r="L204" s="13"/>
      <c r="M204" s="13"/>
    </row>
    <row r="205" spans="1:13">
      <c r="A205" s="8"/>
      <c r="B205" s="30" t="s">
        <v>22</v>
      </c>
      <c r="C205" s="17"/>
      <c r="D205" s="34">
        <f>SUM(D203:D204)</f>
        <v>1040</v>
      </c>
      <c r="E205" s="35">
        <f>SUM(E203:E204)</f>
        <v>1082</v>
      </c>
      <c r="F205" s="35">
        <f>SUM(F203:F204)</f>
        <v>1005</v>
      </c>
      <c r="G205" s="38">
        <f>D205*3+E205*2+F205</f>
        <v>6289</v>
      </c>
      <c r="H205" s="38">
        <v>6</v>
      </c>
      <c r="I205" s="38">
        <v>1911.2</v>
      </c>
      <c r="J205" s="36">
        <f>G205/H205/I205</f>
        <v>0.548433793777034</v>
      </c>
      <c r="K205" s="13">
        <v>1</v>
      </c>
      <c r="L205" s="13">
        <v>2</v>
      </c>
      <c r="M205" s="13">
        <v>0</v>
      </c>
    </row>
    <row r="206" spans="1:13">
      <c r="A206" s="8"/>
      <c r="B206" s="9" t="s">
        <v>215</v>
      </c>
      <c r="C206" s="14" t="s">
        <v>216</v>
      </c>
      <c r="D206" s="15">
        <v>1416</v>
      </c>
      <c r="E206" s="16">
        <v>1536</v>
      </c>
      <c r="F206" s="16">
        <v>1325</v>
      </c>
      <c r="G206" s="8"/>
      <c r="H206" s="8"/>
      <c r="I206" s="8"/>
      <c r="J206" s="9"/>
      <c r="K206" s="13"/>
      <c r="L206" s="13"/>
      <c r="M206" s="13"/>
    </row>
    <row r="207" spans="1:13">
      <c r="A207" s="8"/>
      <c r="B207" s="9"/>
      <c r="C207" s="14" t="s">
        <v>217</v>
      </c>
      <c r="D207" s="15">
        <v>1251</v>
      </c>
      <c r="E207" s="16">
        <v>1597</v>
      </c>
      <c r="F207" s="16">
        <v>1397</v>
      </c>
      <c r="G207" s="8"/>
      <c r="H207" s="8"/>
      <c r="I207" s="8"/>
      <c r="J207" s="9"/>
      <c r="K207" s="13"/>
      <c r="L207" s="13"/>
      <c r="M207" s="13"/>
    </row>
    <row r="208" spans="1:13">
      <c r="A208" s="8"/>
      <c r="B208" s="9"/>
      <c r="C208" s="14" t="s">
        <v>218</v>
      </c>
      <c r="D208" s="15">
        <v>1743</v>
      </c>
      <c r="E208" s="16">
        <v>1720</v>
      </c>
      <c r="F208" s="16">
        <v>1362</v>
      </c>
      <c r="G208" s="8"/>
      <c r="H208" s="8"/>
      <c r="I208" s="8"/>
      <c r="J208" s="9"/>
      <c r="K208" s="13"/>
      <c r="L208" s="13"/>
      <c r="M208" s="13"/>
    </row>
    <row r="209" spans="1:13">
      <c r="A209" s="8"/>
      <c r="B209" s="9"/>
      <c r="C209" s="14" t="s">
        <v>219</v>
      </c>
      <c r="D209" s="15">
        <v>759</v>
      </c>
      <c r="E209" s="16">
        <v>1080</v>
      </c>
      <c r="F209" s="16">
        <v>696</v>
      </c>
      <c r="G209" s="8"/>
      <c r="H209" s="8"/>
      <c r="I209" s="8"/>
      <c r="J209" s="9"/>
      <c r="K209" s="13"/>
      <c r="L209" s="13"/>
      <c r="M209" s="13"/>
    </row>
    <row r="210" spans="1:13">
      <c r="A210" s="8"/>
      <c r="B210" s="9"/>
      <c r="C210" s="14" t="s">
        <v>220</v>
      </c>
      <c r="D210" s="15">
        <v>1704</v>
      </c>
      <c r="E210" s="16">
        <v>1856</v>
      </c>
      <c r="F210" s="16">
        <v>1347</v>
      </c>
      <c r="G210" s="8"/>
      <c r="H210" s="8"/>
      <c r="I210" s="8"/>
      <c r="J210" s="9"/>
      <c r="K210" s="13"/>
      <c r="L210" s="13"/>
      <c r="M210" s="13"/>
    </row>
    <row r="211" spans="1:13">
      <c r="A211" s="8"/>
      <c r="B211" s="9"/>
      <c r="C211" s="17" t="s">
        <v>221</v>
      </c>
      <c r="D211" s="11">
        <v>0</v>
      </c>
      <c r="E211" s="8">
        <v>0</v>
      </c>
      <c r="F211" s="16">
        <v>545</v>
      </c>
      <c r="G211" s="8"/>
      <c r="H211" s="8"/>
      <c r="I211" s="8"/>
      <c r="J211" s="9"/>
      <c r="K211" s="13"/>
      <c r="L211" s="13"/>
      <c r="M211" s="13"/>
    </row>
    <row r="212" spans="1:13">
      <c r="A212" s="8"/>
      <c r="B212" s="9"/>
      <c r="C212" s="17" t="s">
        <v>222</v>
      </c>
      <c r="D212" s="11">
        <v>0</v>
      </c>
      <c r="E212" s="16">
        <v>487</v>
      </c>
      <c r="F212" s="16">
        <v>774</v>
      </c>
      <c r="G212" s="8"/>
      <c r="H212" s="8"/>
      <c r="I212" s="8"/>
      <c r="J212" s="9"/>
      <c r="K212" s="13"/>
      <c r="L212" s="13"/>
      <c r="M212" s="13"/>
    </row>
    <row r="213" spans="1:13">
      <c r="A213" s="8"/>
      <c r="B213" s="9"/>
      <c r="C213" s="17" t="s">
        <v>223</v>
      </c>
      <c r="D213" s="11">
        <v>0</v>
      </c>
      <c r="E213" s="16">
        <v>140</v>
      </c>
      <c r="F213" s="16">
        <v>517</v>
      </c>
      <c r="G213" s="28" t="s">
        <v>19</v>
      </c>
      <c r="H213" s="28" t="s">
        <v>20</v>
      </c>
      <c r="I213" s="28" t="s">
        <v>21</v>
      </c>
      <c r="J213" s="29" t="s">
        <v>22</v>
      </c>
      <c r="K213" s="13"/>
      <c r="L213" s="13"/>
      <c r="M213" s="13"/>
    </row>
    <row r="214" spans="1:13">
      <c r="A214" s="8"/>
      <c r="B214" s="30" t="s">
        <v>22</v>
      </c>
      <c r="C214" s="17"/>
      <c r="D214" s="34">
        <f>SUM(D206:D213)</f>
        <v>6873</v>
      </c>
      <c r="E214" s="35">
        <f>SUM(E206:E213)</f>
        <v>8416</v>
      </c>
      <c r="F214" s="35">
        <f>SUM(F206:F213)</f>
        <v>7963</v>
      </c>
      <c r="G214" s="38">
        <f>D214*3+E214*2+F214</f>
        <v>45414</v>
      </c>
      <c r="H214" s="38">
        <v>6</v>
      </c>
      <c r="I214" s="38">
        <v>1911.2</v>
      </c>
      <c r="J214" s="36">
        <f>G214/H214/I214</f>
        <v>3.96033905399749</v>
      </c>
      <c r="K214" s="13">
        <v>4</v>
      </c>
      <c r="L214" s="13">
        <v>5</v>
      </c>
      <c r="M214" s="13">
        <v>0</v>
      </c>
    </row>
    <row r="215" spans="1:13">
      <c r="A215" s="8"/>
      <c r="B215" s="9" t="s">
        <v>224</v>
      </c>
      <c r="C215" s="14" t="s">
        <v>225</v>
      </c>
      <c r="D215" s="15">
        <v>2124</v>
      </c>
      <c r="E215" s="16">
        <v>2158</v>
      </c>
      <c r="F215" s="16">
        <v>1808</v>
      </c>
      <c r="G215" s="8"/>
      <c r="H215" s="8"/>
      <c r="I215" s="8"/>
      <c r="J215" s="9"/>
      <c r="K215" s="13"/>
      <c r="L215" s="13"/>
      <c r="M215" s="13"/>
    </row>
    <row r="216" spans="1:13">
      <c r="A216" s="8"/>
      <c r="B216" s="9"/>
      <c r="C216" s="14" t="s">
        <v>226</v>
      </c>
      <c r="D216" s="15">
        <v>1574</v>
      </c>
      <c r="E216" s="16">
        <v>1024</v>
      </c>
      <c r="F216" s="16">
        <v>935</v>
      </c>
      <c r="G216" s="8"/>
      <c r="H216" s="8"/>
      <c r="I216" s="8"/>
      <c r="J216" s="9"/>
      <c r="K216" s="13"/>
      <c r="L216" s="13"/>
      <c r="M216" s="13"/>
    </row>
    <row r="217" spans="1:13">
      <c r="A217" s="8"/>
      <c r="B217" s="9"/>
      <c r="C217" s="14" t="s">
        <v>227</v>
      </c>
      <c r="D217" s="15">
        <v>1484</v>
      </c>
      <c r="E217" s="16">
        <v>843</v>
      </c>
      <c r="F217" s="16">
        <v>745</v>
      </c>
      <c r="G217" s="8"/>
      <c r="H217" s="8"/>
      <c r="I217" s="8"/>
      <c r="J217" s="9"/>
      <c r="K217" s="13"/>
      <c r="L217" s="13"/>
      <c r="M217" s="13"/>
    </row>
    <row r="218" spans="1:13">
      <c r="A218" s="8"/>
      <c r="B218" s="9"/>
      <c r="C218" s="14" t="s">
        <v>228</v>
      </c>
      <c r="D218" s="15">
        <v>1697</v>
      </c>
      <c r="E218" s="16">
        <v>1624</v>
      </c>
      <c r="F218" s="16">
        <v>961</v>
      </c>
      <c r="G218" s="8"/>
      <c r="H218" s="8"/>
      <c r="I218" s="8"/>
      <c r="J218" s="9"/>
      <c r="K218" s="13"/>
      <c r="L218" s="13"/>
      <c r="M218" s="13"/>
    </row>
    <row r="219" spans="1:13">
      <c r="A219" s="8"/>
      <c r="B219" s="9"/>
      <c r="C219" s="14" t="s">
        <v>229</v>
      </c>
      <c r="D219" s="15">
        <v>1655</v>
      </c>
      <c r="E219" s="16">
        <v>1691</v>
      </c>
      <c r="F219" s="16">
        <v>995</v>
      </c>
      <c r="G219" s="8"/>
      <c r="H219" s="8"/>
      <c r="I219" s="8"/>
      <c r="J219" s="9"/>
      <c r="K219" s="13"/>
      <c r="L219" s="13"/>
      <c r="M219" s="13"/>
    </row>
    <row r="220" spans="1:13">
      <c r="A220" s="8"/>
      <c r="B220" s="9"/>
      <c r="C220" s="17" t="s">
        <v>230</v>
      </c>
      <c r="D220" s="11">
        <v>0</v>
      </c>
      <c r="E220" s="16">
        <v>621</v>
      </c>
      <c r="F220" s="16">
        <v>731</v>
      </c>
      <c r="G220" s="28" t="s">
        <v>19</v>
      </c>
      <c r="H220" s="28" t="s">
        <v>20</v>
      </c>
      <c r="I220" s="28" t="s">
        <v>21</v>
      </c>
      <c r="J220" s="29" t="s">
        <v>22</v>
      </c>
      <c r="K220" s="13"/>
      <c r="L220" s="13"/>
      <c r="M220" s="13"/>
    </row>
    <row r="221" spans="1:13">
      <c r="A221" s="8"/>
      <c r="B221" s="30" t="s">
        <v>22</v>
      </c>
      <c r="C221" s="17"/>
      <c r="D221" s="34">
        <f>SUM(D215:D220)</f>
        <v>8534</v>
      </c>
      <c r="E221" s="35">
        <f>SUM(E215:E220)</f>
        <v>7961</v>
      </c>
      <c r="F221" s="35">
        <f>SUM(F215:F220)</f>
        <v>6175</v>
      </c>
      <c r="G221" s="38">
        <f>D221*3+E221*2+F221</f>
        <v>47699</v>
      </c>
      <c r="H221" s="38">
        <v>6</v>
      </c>
      <c r="I221" s="38">
        <v>1911.2</v>
      </c>
      <c r="J221" s="36">
        <f>G221/H221/I221</f>
        <v>4.15960304171899</v>
      </c>
      <c r="K221" s="13">
        <v>4</v>
      </c>
      <c r="L221" s="13">
        <v>5</v>
      </c>
      <c r="M221" s="13">
        <v>0</v>
      </c>
    </row>
    <row r="222" spans="1:13">
      <c r="A222" s="8"/>
      <c r="B222" s="9" t="s">
        <v>231</v>
      </c>
      <c r="C222" s="14" t="s">
        <v>232</v>
      </c>
      <c r="D222" s="15">
        <v>509</v>
      </c>
      <c r="E222" s="16">
        <v>444</v>
      </c>
      <c r="F222" s="16">
        <v>495</v>
      </c>
      <c r="G222" s="8"/>
      <c r="H222" s="8"/>
      <c r="I222" s="8"/>
      <c r="J222" s="9"/>
      <c r="K222" s="13"/>
      <c r="L222" s="13"/>
      <c r="M222" s="13"/>
    </row>
    <row r="223" spans="1:13">
      <c r="A223" s="8"/>
      <c r="B223" s="9"/>
      <c r="C223" s="14" t="s">
        <v>233</v>
      </c>
      <c r="D223" s="15">
        <v>483</v>
      </c>
      <c r="E223" s="16">
        <v>400</v>
      </c>
      <c r="F223" s="16">
        <v>415</v>
      </c>
      <c r="G223" s="8"/>
      <c r="H223" s="8"/>
      <c r="I223" s="8"/>
      <c r="J223" s="9"/>
      <c r="K223" s="13"/>
      <c r="L223" s="13"/>
      <c r="M223" s="13"/>
    </row>
    <row r="224" spans="1:13">
      <c r="A224" s="8"/>
      <c r="B224" s="9"/>
      <c r="C224" s="14" t="s">
        <v>234</v>
      </c>
      <c r="D224" s="15">
        <v>1088</v>
      </c>
      <c r="E224" s="16">
        <v>711</v>
      </c>
      <c r="F224" s="16">
        <v>692</v>
      </c>
      <c r="G224" s="28" t="s">
        <v>19</v>
      </c>
      <c r="H224" s="28" t="s">
        <v>20</v>
      </c>
      <c r="I224" s="28" t="s">
        <v>21</v>
      </c>
      <c r="J224" s="29" t="s">
        <v>22</v>
      </c>
      <c r="K224" s="13"/>
      <c r="L224" s="13"/>
      <c r="M224" s="13"/>
    </row>
    <row r="225" spans="1:13">
      <c r="A225" s="8"/>
      <c r="B225" s="30" t="s">
        <v>22</v>
      </c>
      <c r="C225" s="17"/>
      <c r="D225" s="37">
        <f>SUM(D222:D224)</f>
        <v>2080</v>
      </c>
      <c r="E225" s="38">
        <f>SUM(E222:E224)</f>
        <v>1555</v>
      </c>
      <c r="F225" s="35">
        <f>SUM(F222:F224)</f>
        <v>1602</v>
      </c>
      <c r="G225" s="38">
        <f>D225*3+E225*2+F225</f>
        <v>10952</v>
      </c>
      <c r="H225" s="38">
        <v>6</v>
      </c>
      <c r="I225" s="38">
        <v>1911.2</v>
      </c>
      <c r="J225" s="36">
        <f>G225/H225/I225</f>
        <v>0.955071857122924</v>
      </c>
      <c r="K225" s="13">
        <v>1</v>
      </c>
      <c r="L225" s="13">
        <v>3</v>
      </c>
      <c r="M225" s="13">
        <v>0</v>
      </c>
    </row>
    <row r="226" ht="15" customHeight="1" spans="1:13">
      <c r="A226" s="8"/>
      <c r="B226" s="9" t="s">
        <v>235</v>
      </c>
      <c r="C226" s="14" t="s">
        <v>236</v>
      </c>
      <c r="D226" s="11">
        <v>0</v>
      </c>
      <c r="E226" s="8">
        <v>0</v>
      </c>
      <c r="F226" s="16">
        <v>1258</v>
      </c>
      <c r="G226" s="28" t="s">
        <v>19</v>
      </c>
      <c r="H226" s="28" t="s">
        <v>20</v>
      </c>
      <c r="I226" s="28" t="s">
        <v>21</v>
      </c>
      <c r="J226" s="29" t="s">
        <v>22</v>
      </c>
      <c r="K226" s="13"/>
      <c r="L226" s="13"/>
      <c r="M226" s="13"/>
    </row>
    <row r="227" spans="1:13">
      <c r="A227" s="8"/>
      <c r="B227" s="30" t="s">
        <v>22</v>
      </c>
      <c r="C227" s="17"/>
      <c r="D227" s="34">
        <v>0</v>
      </c>
      <c r="E227" s="35">
        <v>0</v>
      </c>
      <c r="F227" s="35">
        <v>1258</v>
      </c>
      <c r="G227" s="38">
        <f>D227*3+E227*2+F227</f>
        <v>1258</v>
      </c>
      <c r="H227" s="38">
        <v>6</v>
      </c>
      <c r="I227" s="38">
        <v>1911.2</v>
      </c>
      <c r="J227" s="36">
        <f>G227/H227/I227</f>
        <v>0.10970419980466</v>
      </c>
      <c r="K227" s="13">
        <v>1</v>
      </c>
      <c r="L227" s="13">
        <v>0</v>
      </c>
      <c r="M227" s="13">
        <v>1</v>
      </c>
    </row>
    <row r="228" spans="1:13">
      <c r="A228" s="8" t="s">
        <v>237</v>
      </c>
      <c r="B228" s="9" t="s">
        <v>238</v>
      </c>
      <c r="C228" s="14" t="s">
        <v>239</v>
      </c>
      <c r="D228" s="15">
        <v>615</v>
      </c>
      <c r="E228" s="16">
        <v>750</v>
      </c>
      <c r="F228" s="16">
        <v>701</v>
      </c>
      <c r="G228" s="8"/>
      <c r="H228" s="8"/>
      <c r="I228" s="8"/>
      <c r="J228" s="9"/>
      <c r="K228" s="13"/>
      <c r="L228" s="13"/>
      <c r="M228" s="13"/>
    </row>
    <row r="229" spans="1:13">
      <c r="A229" s="8"/>
      <c r="B229" s="9"/>
      <c r="C229" s="14" t="s">
        <v>240</v>
      </c>
      <c r="D229" s="15">
        <v>1734</v>
      </c>
      <c r="E229" s="16">
        <v>1768</v>
      </c>
      <c r="F229" s="16">
        <v>1477</v>
      </c>
      <c r="G229" s="8"/>
      <c r="H229" s="8"/>
      <c r="I229" s="8"/>
      <c r="J229" s="9"/>
      <c r="K229" s="13"/>
      <c r="L229" s="13"/>
      <c r="M229" s="13"/>
    </row>
    <row r="230" spans="1:13">
      <c r="A230" s="8"/>
      <c r="B230" s="9"/>
      <c r="C230" s="14" t="s">
        <v>241</v>
      </c>
      <c r="D230" s="15">
        <v>700</v>
      </c>
      <c r="E230" s="16">
        <v>791</v>
      </c>
      <c r="F230" s="16">
        <v>716</v>
      </c>
      <c r="G230" s="8"/>
      <c r="H230" s="8"/>
      <c r="I230" s="8"/>
      <c r="J230" s="9"/>
      <c r="K230" s="13"/>
      <c r="L230" s="13"/>
      <c r="M230" s="13"/>
    </row>
    <row r="231" spans="1:13">
      <c r="A231" s="8"/>
      <c r="B231" s="9"/>
      <c r="C231" s="14" t="s">
        <v>242</v>
      </c>
      <c r="D231" s="15">
        <v>1757</v>
      </c>
      <c r="E231" s="16">
        <v>1650</v>
      </c>
      <c r="F231" s="16">
        <v>1604</v>
      </c>
      <c r="G231" s="8"/>
      <c r="H231" s="8"/>
      <c r="I231" s="8"/>
      <c r="J231" s="9"/>
      <c r="K231" s="13"/>
      <c r="L231" s="13"/>
      <c r="M231" s="13"/>
    </row>
    <row r="232" spans="1:13">
      <c r="A232" s="8"/>
      <c r="B232" s="9"/>
      <c r="C232" s="14" t="s">
        <v>243</v>
      </c>
      <c r="D232" s="15">
        <v>1472</v>
      </c>
      <c r="E232" s="16">
        <v>910</v>
      </c>
      <c r="F232" s="16">
        <v>844</v>
      </c>
      <c r="G232" s="8"/>
      <c r="H232" s="8"/>
      <c r="I232" s="8"/>
      <c r="J232" s="9"/>
      <c r="K232" s="13"/>
      <c r="L232" s="13"/>
      <c r="M232" s="13"/>
    </row>
    <row r="233" spans="1:13">
      <c r="A233" s="8"/>
      <c r="B233" s="9"/>
      <c r="C233" s="14" t="s">
        <v>244</v>
      </c>
      <c r="D233" s="15">
        <v>1700</v>
      </c>
      <c r="E233" s="16">
        <v>1545</v>
      </c>
      <c r="F233" s="16">
        <v>1407</v>
      </c>
      <c r="G233" s="8"/>
      <c r="H233" s="8"/>
      <c r="I233" s="8"/>
      <c r="J233" s="9"/>
      <c r="K233" s="13"/>
      <c r="L233" s="13"/>
      <c r="M233" s="13"/>
    </row>
    <row r="234" spans="1:13">
      <c r="A234" s="8"/>
      <c r="B234" s="9"/>
      <c r="C234" s="14" t="s">
        <v>245</v>
      </c>
      <c r="D234" s="15">
        <v>1748</v>
      </c>
      <c r="E234" s="16">
        <v>1942</v>
      </c>
      <c r="F234" s="16">
        <v>1793</v>
      </c>
      <c r="G234" s="28" t="s">
        <v>19</v>
      </c>
      <c r="H234" s="28" t="s">
        <v>20</v>
      </c>
      <c r="I234" s="28" t="s">
        <v>21</v>
      </c>
      <c r="J234" s="29" t="s">
        <v>22</v>
      </c>
      <c r="K234" s="13"/>
      <c r="L234" s="13"/>
      <c r="M234" s="13"/>
    </row>
    <row r="235" spans="1:13">
      <c r="A235" s="8"/>
      <c r="B235" s="30" t="s">
        <v>22</v>
      </c>
      <c r="C235" s="17"/>
      <c r="D235" s="34">
        <f>SUM(D228:D234)</f>
        <v>9726</v>
      </c>
      <c r="E235" s="35">
        <f>SUM(E228:E234)</f>
        <v>9356</v>
      </c>
      <c r="F235" s="35">
        <f>SUM(F228:F234)</f>
        <v>8542</v>
      </c>
      <c r="G235" s="38">
        <f>D235*3+E235*2+F235</f>
        <v>56432</v>
      </c>
      <c r="H235" s="38">
        <v>6</v>
      </c>
      <c r="I235" s="38">
        <v>1911.2</v>
      </c>
      <c r="J235" s="36">
        <f>G235/H235/I235</f>
        <v>4.92116645737408</v>
      </c>
      <c r="K235" s="13">
        <v>5</v>
      </c>
      <c r="L235" s="13">
        <v>7</v>
      </c>
      <c r="M235" s="13">
        <v>0</v>
      </c>
    </row>
    <row r="236" spans="1:13">
      <c r="A236" s="8"/>
      <c r="B236" s="9" t="s">
        <v>246</v>
      </c>
      <c r="C236" s="14" t="s">
        <v>247</v>
      </c>
      <c r="D236" s="15">
        <v>1476</v>
      </c>
      <c r="E236" s="16">
        <v>1331</v>
      </c>
      <c r="F236" s="16">
        <v>1318</v>
      </c>
      <c r="G236" s="28" t="s">
        <v>19</v>
      </c>
      <c r="H236" s="28" t="s">
        <v>20</v>
      </c>
      <c r="I236" s="28" t="s">
        <v>21</v>
      </c>
      <c r="J236" s="29" t="s">
        <v>22</v>
      </c>
      <c r="K236" s="13"/>
      <c r="L236" s="13"/>
      <c r="M236" s="13"/>
    </row>
    <row r="237" spans="1:13">
      <c r="A237" s="8"/>
      <c r="B237" s="30" t="s">
        <v>22</v>
      </c>
      <c r="C237" s="54"/>
      <c r="D237" s="34">
        <v>1476</v>
      </c>
      <c r="E237" s="35">
        <v>1331</v>
      </c>
      <c r="F237" s="35">
        <v>1318</v>
      </c>
      <c r="G237" s="38">
        <f>D237*3+E237*2+F237</f>
        <v>8408</v>
      </c>
      <c r="H237" s="38">
        <v>6</v>
      </c>
      <c r="I237" s="38">
        <v>1911.2</v>
      </c>
      <c r="J237" s="36">
        <f>G237/H237/I237</f>
        <v>0.733221710618111</v>
      </c>
      <c r="K237" s="13">
        <v>1</v>
      </c>
      <c r="L237" s="13">
        <v>1</v>
      </c>
      <c r="M237" s="13">
        <v>0</v>
      </c>
    </row>
    <row r="238" spans="1:13">
      <c r="A238" s="8"/>
      <c r="B238" s="9" t="s">
        <v>248</v>
      </c>
      <c r="C238" s="14" t="s">
        <v>249</v>
      </c>
      <c r="D238" s="15">
        <v>1391</v>
      </c>
      <c r="E238" s="16">
        <v>813</v>
      </c>
      <c r="F238" s="16">
        <v>754</v>
      </c>
      <c r="G238" s="28" t="s">
        <v>19</v>
      </c>
      <c r="H238" s="28" t="s">
        <v>20</v>
      </c>
      <c r="I238" s="28" t="s">
        <v>21</v>
      </c>
      <c r="J238" s="29" t="s">
        <v>22</v>
      </c>
      <c r="K238" s="13"/>
      <c r="L238" s="13"/>
      <c r="M238" s="13"/>
    </row>
    <row r="239" spans="1:13">
      <c r="A239" s="8"/>
      <c r="B239" s="36" t="s">
        <v>22</v>
      </c>
      <c r="C239" s="17"/>
      <c r="D239" s="34">
        <v>1391</v>
      </c>
      <c r="E239" s="35">
        <v>813</v>
      </c>
      <c r="F239" s="35">
        <v>754</v>
      </c>
      <c r="G239" s="38">
        <f>D239*3+E239*2+F239</f>
        <v>6553</v>
      </c>
      <c r="H239" s="38">
        <v>6</v>
      </c>
      <c r="I239" s="38">
        <v>1911.2</v>
      </c>
      <c r="J239" s="36">
        <f>G239/H239/I239</f>
        <v>0.571455978791684</v>
      </c>
      <c r="K239" s="13">
        <v>1</v>
      </c>
      <c r="L239" s="13">
        <v>1</v>
      </c>
      <c r="M239" s="13">
        <v>0</v>
      </c>
    </row>
    <row r="240" spans="1:13">
      <c r="A240" s="8"/>
      <c r="B240" s="9" t="s">
        <v>250</v>
      </c>
      <c r="C240" s="14" t="s">
        <v>251</v>
      </c>
      <c r="D240" s="15">
        <v>1564</v>
      </c>
      <c r="E240" s="16">
        <v>1553</v>
      </c>
      <c r="F240" s="16">
        <v>1292</v>
      </c>
      <c r="G240" s="8"/>
      <c r="H240" s="8"/>
      <c r="I240" s="8"/>
      <c r="J240" s="9"/>
      <c r="K240" s="13"/>
      <c r="L240" s="13"/>
      <c r="M240" s="13"/>
    </row>
    <row r="241" ht="12" customHeight="1" spans="1:13">
      <c r="A241" s="8"/>
      <c r="B241" s="9"/>
      <c r="C241" s="14" t="s">
        <v>252</v>
      </c>
      <c r="D241" s="15">
        <v>1163</v>
      </c>
      <c r="E241" s="16">
        <v>763</v>
      </c>
      <c r="F241" s="16">
        <v>740</v>
      </c>
      <c r="G241" s="28" t="s">
        <v>19</v>
      </c>
      <c r="H241" s="28" t="s">
        <v>20</v>
      </c>
      <c r="I241" s="28" t="s">
        <v>21</v>
      </c>
      <c r="J241" s="29" t="s">
        <v>22</v>
      </c>
      <c r="K241" s="13"/>
      <c r="L241" s="13"/>
      <c r="M241" s="13"/>
    </row>
    <row r="242" spans="1:13">
      <c r="A242" s="8"/>
      <c r="B242" s="30" t="s">
        <v>22</v>
      </c>
      <c r="C242" s="17"/>
      <c r="D242" s="34">
        <f>SUM(D240:D241)</f>
        <v>2727</v>
      </c>
      <c r="E242" s="35">
        <f>SUM(E240:E241)</f>
        <v>2316</v>
      </c>
      <c r="F242" s="35">
        <f>SUM(F240:F241)</f>
        <v>2032</v>
      </c>
      <c r="G242" s="38">
        <f>D242*3+E242*2+F242</f>
        <v>14845</v>
      </c>
      <c r="H242" s="38">
        <v>6</v>
      </c>
      <c r="I242" s="38">
        <v>1911.2</v>
      </c>
      <c r="J242" s="36">
        <f>G242/H242/I242</f>
        <v>1.29456188084275</v>
      </c>
      <c r="K242" s="13">
        <v>1</v>
      </c>
      <c r="L242" s="13">
        <v>2</v>
      </c>
      <c r="M242" s="13">
        <v>0</v>
      </c>
    </row>
    <row r="243" spans="1:13">
      <c r="A243" s="8"/>
      <c r="B243" s="9" t="s">
        <v>253</v>
      </c>
      <c r="C243" s="14" t="s">
        <v>254</v>
      </c>
      <c r="D243" s="15">
        <v>1412</v>
      </c>
      <c r="E243" s="16">
        <v>1582</v>
      </c>
      <c r="F243" s="16">
        <v>1566</v>
      </c>
      <c r="G243" s="28" t="s">
        <v>19</v>
      </c>
      <c r="H243" s="28" t="s">
        <v>20</v>
      </c>
      <c r="I243" s="28" t="s">
        <v>21</v>
      </c>
      <c r="J243" s="29" t="s">
        <v>22</v>
      </c>
      <c r="K243" s="13"/>
      <c r="L243" s="13"/>
      <c r="M243" s="13"/>
    </row>
    <row r="244" spans="1:13">
      <c r="A244" s="8"/>
      <c r="B244" s="30" t="s">
        <v>22</v>
      </c>
      <c r="C244" s="17"/>
      <c r="D244" s="34">
        <v>1412</v>
      </c>
      <c r="E244" s="35">
        <v>1582</v>
      </c>
      <c r="F244" s="35">
        <v>1566</v>
      </c>
      <c r="G244" s="38">
        <f>D244*3+E244*2+F244</f>
        <v>8966</v>
      </c>
      <c r="H244" s="38">
        <v>6</v>
      </c>
      <c r="I244" s="38">
        <v>1911.2</v>
      </c>
      <c r="J244" s="36">
        <f>G244/H244/I244</f>
        <v>0.78188223803544</v>
      </c>
      <c r="K244" s="13">
        <v>1</v>
      </c>
      <c r="L244" s="13">
        <v>1</v>
      </c>
      <c r="M244" s="13">
        <v>0</v>
      </c>
    </row>
    <row r="245" spans="1:13">
      <c r="A245" s="8"/>
      <c r="B245" s="9" t="s">
        <v>255</v>
      </c>
      <c r="C245" s="14" t="s">
        <v>256</v>
      </c>
      <c r="D245" s="15">
        <v>1542</v>
      </c>
      <c r="E245" s="16">
        <v>924</v>
      </c>
      <c r="F245" s="16">
        <v>962</v>
      </c>
      <c r="G245" s="8"/>
      <c r="H245" s="8"/>
      <c r="I245" s="8"/>
      <c r="J245" s="9"/>
      <c r="K245" s="13"/>
      <c r="L245" s="13"/>
      <c r="M245" s="13"/>
    </row>
    <row r="246" spans="1:13">
      <c r="A246" s="8"/>
      <c r="B246" s="9"/>
      <c r="C246" s="14" t="s">
        <v>257</v>
      </c>
      <c r="D246" s="15">
        <v>659</v>
      </c>
      <c r="E246" s="16">
        <v>571</v>
      </c>
      <c r="F246" s="16">
        <v>474</v>
      </c>
      <c r="G246" s="8"/>
      <c r="H246" s="8"/>
      <c r="I246" s="8"/>
      <c r="J246" s="9"/>
      <c r="K246" s="13"/>
      <c r="L246" s="13"/>
      <c r="M246" s="13"/>
    </row>
    <row r="247" spans="1:13">
      <c r="A247" s="8"/>
      <c r="B247" s="9"/>
      <c r="C247" s="17" t="s">
        <v>258</v>
      </c>
      <c r="D247" s="11">
        <v>0</v>
      </c>
      <c r="E247" s="16">
        <v>615</v>
      </c>
      <c r="F247" s="16">
        <v>515</v>
      </c>
      <c r="G247" s="8"/>
      <c r="H247" s="8"/>
      <c r="I247" s="8"/>
      <c r="J247" s="9"/>
      <c r="K247" s="13"/>
      <c r="L247" s="13"/>
      <c r="M247" s="13"/>
    </row>
    <row r="248" spans="1:13">
      <c r="A248" s="8"/>
      <c r="B248" s="9"/>
      <c r="C248" s="14" t="s">
        <v>259</v>
      </c>
      <c r="D248" s="15">
        <v>1451</v>
      </c>
      <c r="E248" s="16">
        <v>898</v>
      </c>
      <c r="F248" s="16">
        <v>929</v>
      </c>
      <c r="G248" s="28" t="s">
        <v>19</v>
      </c>
      <c r="H248" s="28" t="s">
        <v>20</v>
      </c>
      <c r="I248" s="28" t="s">
        <v>21</v>
      </c>
      <c r="J248" s="29" t="s">
        <v>22</v>
      </c>
      <c r="K248" s="13"/>
      <c r="L248" s="13"/>
      <c r="M248" s="13"/>
    </row>
    <row r="249" spans="1:13">
      <c r="A249" s="8"/>
      <c r="B249" s="30" t="s">
        <v>22</v>
      </c>
      <c r="C249" s="17"/>
      <c r="D249" s="34">
        <f>SUM(D245:D248)</f>
        <v>3652</v>
      </c>
      <c r="E249" s="35">
        <f>SUM(E245:E248)</f>
        <v>3008</v>
      </c>
      <c r="F249" s="35">
        <f>SUM(F245:F248)</f>
        <v>2880</v>
      </c>
      <c r="G249" s="38">
        <f>D249*3+E249*2+F249</f>
        <v>19852</v>
      </c>
      <c r="H249" s="38">
        <v>6</v>
      </c>
      <c r="I249" s="38">
        <v>1911.2</v>
      </c>
      <c r="J249" s="36">
        <f>G249/H249/I249</f>
        <v>1.7311985489047</v>
      </c>
      <c r="K249" s="13">
        <v>2</v>
      </c>
      <c r="L249" s="13">
        <v>3</v>
      </c>
      <c r="M249" s="13">
        <v>0</v>
      </c>
    </row>
    <row r="250" spans="1:13">
      <c r="A250" s="8"/>
      <c r="B250" s="9" t="s">
        <v>260</v>
      </c>
      <c r="C250" s="14" t="s">
        <v>261</v>
      </c>
      <c r="D250" s="15">
        <v>1545</v>
      </c>
      <c r="E250" s="16">
        <v>1459</v>
      </c>
      <c r="F250" s="16">
        <v>1551</v>
      </c>
      <c r="G250" s="8"/>
      <c r="H250" s="8"/>
      <c r="I250" s="8"/>
      <c r="J250" s="9"/>
      <c r="K250" s="13"/>
      <c r="L250" s="13"/>
      <c r="M250" s="13"/>
    </row>
    <row r="251" spans="1:13">
      <c r="A251" s="8"/>
      <c r="B251" s="9"/>
      <c r="C251" s="14" t="s">
        <v>262</v>
      </c>
      <c r="D251" s="15">
        <v>1575</v>
      </c>
      <c r="E251" s="16">
        <v>1636</v>
      </c>
      <c r="F251" s="16">
        <v>1634</v>
      </c>
      <c r="G251" s="28" t="s">
        <v>19</v>
      </c>
      <c r="H251" s="28" t="s">
        <v>20</v>
      </c>
      <c r="I251" s="28" t="s">
        <v>21</v>
      </c>
      <c r="J251" s="29" t="s">
        <v>22</v>
      </c>
      <c r="K251" s="13"/>
      <c r="L251" s="13"/>
      <c r="M251" s="13"/>
    </row>
    <row r="252" spans="1:13">
      <c r="A252" s="8"/>
      <c r="B252" s="30" t="s">
        <v>22</v>
      </c>
      <c r="C252" s="17"/>
      <c r="D252" s="34">
        <f>SUM(D250:D251)</f>
        <v>3120</v>
      </c>
      <c r="E252" s="35">
        <f>SUM(E250:E251)</f>
        <v>3095</v>
      </c>
      <c r="F252" s="35">
        <f>SUM(F250:F251)</f>
        <v>3185</v>
      </c>
      <c r="G252" s="38">
        <f>D252*3+E252*2+F252</f>
        <v>18735</v>
      </c>
      <c r="H252" s="38">
        <v>6</v>
      </c>
      <c r="I252" s="38">
        <v>1911.2</v>
      </c>
      <c r="J252" s="36">
        <f>G252/H252/I252</f>
        <v>1.63379028882378</v>
      </c>
      <c r="K252" s="13">
        <v>2</v>
      </c>
      <c r="L252" s="13">
        <v>2</v>
      </c>
      <c r="M252" s="13">
        <v>0</v>
      </c>
    </row>
    <row r="253" spans="1:13">
      <c r="A253" s="8"/>
      <c r="B253" s="9" t="s">
        <v>263</v>
      </c>
      <c r="C253" s="14" t="s">
        <v>264</v>
      </c>
      <c r="D253" s="15">
        <v>1464</v>
      </c>
      <c r="E253" s="16">
        <v>1576</v>
      </c>
      <c r="F253" s="16">
        <v>1257</v>
      </c>
      <c r="G253" s="28" t="s">
        <v>19</v>
      </c>
      <c r="H253" s="28" t="s">
        <v>20</v>
      </c>
      <c r="I253" s="28" t="s">
        <v>21</v>
      </c>
      <c r="J253" s="29" t="s">
        <v>22</v>
      </c>
      <c r="K253" s="13"/>
      <c r="L253" s="13"/>
      <c r="M253" s="13"/>
    </row>
    <row r="254" spans="1:13">
      <c r="A254" s="8"/>
      <c r="B254" s="55" t="s">
        <v>22</v>
      </c>
      <c r="C254" s="17"/>
      <c r="D254" s="56">
        <v>1464</v>
      </c>
      <c r="E254" s="57">
        <v>1576</v>
      </c>
      <c r="F254" s="57">
        <v>1257</v>
      </c>
      <c r="G254" s="58">
        <f>D254*3+E254*2+F254</f>
        <v>8801</v>
      </c>
      <c r="H254" s="58">
        <v>6</v>
      </c>
      <c r="I254" s="58">
        <v>1911.2</v>
      </c>
      <c r="J254" s="55">
        <f>G254/H254/I254</f>
        <v>0.767493372401284</v>
      </c>
      <c r="K254" s="13">
        <v>1</v>
      </c>
      <c r="L254" s="13">
        <v>1</v>
      </c>
      <c r="M254" s="13">
        <v>0</v>
      </c>
    </row>
    <row r="255" spans="1:13">
      <c r="A255" s="8"/>
      <c r="B255" s="9" t="s">
        <v>265</v>
      </c>
      <c r="C255" s="14" t="s">
        <v>266</v>
      </c>
      <c r="D255" s="15">
        <v>1637</v>
      </c>
      <c r="E255" s="16">
        <v>1535</v>
      </c>
      <c r="F255" s="16">
        <v>1694</v>
      </c>
      <c r="G255" s="8"/>
      <c r="H255" s="8"/>
      <c r="I255" s="8"/>
      <c r="J255" s="9"/>
      <c r="K255" s="13"/>
      <c r="L255" s="13"/>
      <c r="M255" s="13"/>
    </row>
    <row r="256" spans="1:13">
      <c r="A256" s="8"/>
      <c r="B256" s="9"/>
      <c r="C256" s="14" t="s">
        <v>267</v>
      </c>
      <c r="D256" s="15">
        <v>1358</v>
      </c>
      <c r="E256" s="16">
        <v>849</v>
      </c>
      <c r="F256" s="16">
        <v>699</v>
      </c>
      <c r="G256" s="8"/>
      <c r="H256" s="8"/>
      <c r="I256" s="8"/>
      <c r="J256" s="9"/>
      <c r="K256" s="13"/>
      <c r="L256" s="13"/>
      <c r="M256" s="13"/>
    </row>
    <row r="257" spans="1:14">
      <c r="A257" s="8"/>
      <c r="B257" s="9"/>
      <c r="C257" s="14" t="s">
        <v>268</v>
      </c>
      <c r="D257" s="15">
        <v>1498</v>
      </c>
      <c r="E257" s="16">
        <v>1504</v>
      </c>
      <c r="F257" s="16">
        <v>1300</v>
      </c>
      <c r="G257" s="28" t="s">
        <v>19</v>
      </c>
      <c r="H257" s="28" t="s">
        <v>20</v>
      </c>
      <c r="I257" s="28" t="s">
        <v>21</v>
      </c>
      <c r="J257" s="29" t="s">
        <v>22</v>
      </c>
      <c r="K257" s="13"/>
      <c r="L257" s="13"/>
      <c r="M257" s="13"/>
    </row>
    <row r="258" spans="1:14">
      <c r="A258" s="8"/>
      <c r="B258" s="55" t="s">
        <v>22</v>
      </c>
      <c r="C258" s="17"/>
      <c r="D258" s="56">
        <f>SUM(D255:D257)</f>
        <v>4493</v>
      </c>
      <c r="E258" s="57">
        <f>SUM(E255:E257)</f>
        <v>3888</v>
      </c>
      <c r="F258" s="57">
        <f>SUM(F255:F257)</f>
        <v>3693</v>
      </c>
      <c r="G258" s="58">
        <f>D258*3+E258*2+F258</f>
        <v>24948</v>
      </c>
      <c r="H258" s="58">
        <v>6</v>
      </c>
      <c r="I258" s="58">
        <v>1911.2</v>
      </c>
      <c r="J258" s="55">
        <f>G258/H258/I258</f>
        <v>2.17559648388447</v>
      </c>
      <c r="K258" s="13">
        <v>2</v>
      </c>
      <c r="L258" s="13">
        <v>3</v>
      </c>
      <c r="M258" s="13">
        <v>0</v>
      </c>
    </row>
    <row r="259" spans="1:14">
      <c r="A259" s="8"/>
      <c r="B259" s="9" t="s">
        <v>269</v>
      </c>
      <c r="C259" s="14" t="s">
        <v>270</v>
      </c>
      <c r="D259" s="15">
        <v>2365</v>
      </c>
      <c r="E259" s="16">
        <v>2302</v>
      </c>
      <c r="F259" s="16">
        <v>2519</v>
      </c>
      <c r="G259" s="8"/>
      <c r="H259" s="8"/>
      <c r="I259" s="8"/>
      <c r="J259" s="9"/>
      <c r="K259" s="13"/>
      <c r="L259" s="13"/>
      <c r="M259" s="13"/>
    </row>
    <row r="260" spans="1:14">
      <c r="A260" s="8"/>
      <c r="B260" s="9"/>
      <c r="C260" s="14" t="s">
        <v>271</v>
      </c>
      <c r="D260" s="15">
        <v>1711</v>
      </c>
      <c r="E260" s="16">
        <v>1811</v>
      </c>
      <c r="F260" s="16">
        <v>2049</v>
      </c>
      <c r="G260" s="8"/>
      <c r="H260" s="8"/>
      <c r="I260" s="8"/>
      <c r="J260" s="9"/>
      <c r="K260" s="13"/>
      <c r="L260" s="13"/>
      <c r="M260" s="13"/>
    </row>
    <row r="261" spans="1:14">
      <c r="A261" s="8"/>
      <c r="B261" s="9"/>
      <c r="C261" s="14" t="s">
        <v>272</v>
      </c>
      <c r="D261" s="15">
        <v>1414</v>
      </c>
      <c r="E261" s="16">
        <v>1428</v>
      </c>
      <c r="F261" s="16">
        <v>1692</v>
      </c>
      <c r="G261" s="8"/>
      <c r="H261" s="8"/>
      <c r="I261" s="8"/>
      <c r="J261" s="9"/>
      <c r="K261" s="13"/>
      <c r="L261" s="13"/>
      <c r="M261" s="13"/>
    </row>
    <row r="262" s="4" customFormat="1" spans="1:14">
      <c r="A262" s="59"/>
      <c r="B262" s="60"/>
      <c r="C262" s="17" t="s">
        <v>273</v>
      </c>
      <c r="D262" s="61">
        <v>1881</v>
      </c>
      <c r="E262" s="62">
        <v>2087</v>
      </c>
      <c r="F262" s="62">
        <v>2364</v>
      </c>
      <c r="G262" s="20"/>
      <c r="H262" s="20"/>
      <c r="I262" s="20"/>
      <c r="J262" s="63"/>
      <c r="K262" s="13"/>
      <c r="L262" s="13"/>
      <c r="M262" s="13"/>
      <c r="N262"/>
    </row>
    <row r="263" spans="1:14">
      <c r="A263" s="8"/>
      <c r="B263" s="9"/>
      <c r="C263" s="14" t="s">
        <v>274</v>
      </c>
      <c r="D263" s="15">
        <v>1456</v>
      </c>
      <c r="E263" s="16">
        <v>1164</v>
      </c>
      <c r="F263" s="16">
        <v>1650</v>
      </c>
      <c r="G263" s="8"/>
      <c r="H263" s="8"/>
      <c r="I263" s="8"/>
      <c r="J263" s="9"/>
      <c r="K263" s="13"/>
      <c r="L263" s="13"/>
      <c r="M263" s="13"/>
    </row>
    <row r="264" spans="1:14">
      <c r="A264" s="8"/>
      <c r="B264" s="9"/>
      <c r="C264" s="14" t="s">
        <v>275</v>
      </c>
      <c r="D264" s="15">
        <v>1655</v>
      </c>
      <c r="E264" s="16">
        <v>1558</v>
      </c>
      <c r="F264" s="16">
        <v>1544</v>
      </c>
      <c r="G264" s="8"/>
      <c r="H264" s="8"/>
      <c r="I264" s="8"/>
      <c r="J264" s="9"/>
      <c r="K264" s="13"/>
      <c r="L264" s="13"/>
      <c r="M264" s="13"/>
    </row>
    <row r="265" spans="1:14">
      <c r="A265" s="8"/>
      <c r="B265" s="9"/>
      <c r="C265" s="14" t="s">
        <v>276</v>
      </c>
      <c r="D265" s="15">
        <v>2035</v>
      </c>
      <c r="E265" s="16">
        <v>2278</v>
      </c>
      <c r="F265" s="16">
        <v>2456</v>
      </c>
      <c r="G265" s="8"/>
      <c r="H265" s="8"/>
      <c r="I265" s="8"/>
      <c r="J265" s="9"/>
      <c r="K265" s="13"/>
      <c r="L265" s="13"/>
      <c r="M265" s="13"/>
    </row>
    <row r="266" spans="1:14">
      <c r="A266" s="8"/>
      <c r="B266" s="9"/>
      <c r="C266" s="14" t="s">
        <v>277</v>
      </c>
      <c r="D266" s="15">
        <v>2387</v>
      </c>
      <c r="E266" s="16">
        <v>2401</v>
      </c>
      <c r="F266" s="16">
        <v>2770</v>
      </c>
      <c r="G266" s="8"/>
      <c r="H266" s="8"/>
      <c r="I266" s="8"/>
      <c r="J266" s="9"/>
      <c r="K266" s="13"/>
      <c r="L266" s="13"/>
      <c r="M266" s="13"/>
    </row>
    <row r="267" spans="1:14">
      <c r="A267" s="8"/>
      <c r="B267" s="9"/>
      <c r="C267" s="14" t="s">
        <v>278</v>
      </c>
      <c r="D267" s="15">
        <v>2223</v>
      </c>
      <c r="E267" s="16">
        <v>2278</v>
      </c>
      <c r="F267" s="16">
        <v>2625</v>
      </c>
      <c r="G267" s="8"/>
      <c r="H267" s="8"/>
      <c r="I267" s="8"/>
      <c r="J267" s="9"/>
      <c r="K267" s="13"/>
      <c r="L267" s="13"/>
      <c r="M267" s="13"/>
    </row>
    <row r="268" spans="1:14">
      <c r="A268" s="8"/>
      <c r="B268" s="9"/>
      <c r="C268" s="14" t="s">
        <v>279</v>
      </c>
      <c r="D268" s="15">
        <v>1480</v>
      </c>
      <c r="E268" s="16">
        <v>1489</v>
      </c>
      <c r="F268" s="16">
        <v>1663</v>
      </c>
      <c r="G268" s="8"/>
      <c r="H268" s="8"/>
      <c r="I268" s="8"/>
      <c r="J268" s="9"/>
      <c r="K268" s="13"/>
      <c r="L268" s="13"/>
      <c r="M268" s="13"/>
    </row>
    <row r="269" spans="1:14">
      <c r="A269" s="8"/>
      <c r="B269" s="9"/>
      <c r="C269" s="14" t="s">
        <v>280</v>
      </c>
      <c r="D269" s="15">
        <v>1588</v>
      </c>
      <c r="E269" s="16">
        <v>1569</v>
      </c>
      <c r="F269" s="16">
        <v>1810</v>
      </c>
      <c r="G269" s="8"/>
      <c r="H269" s="8"/>
      <c r="I269" s="8"/>
      <c r="J269" s="9"/>
      <c r="K269" s="13"/>
      <c r="L269" s="13"/>
      <c r="M269" s="13"/>
    </row>
    <row r="270" spans="1:14">
      <c r="A270" s="8"/>
      <c r="B270" s="9"/>
      <c r="C270" s="17" t="s">
        <v>281</v>
      </c>
      <c r="D270" s="15">
        <v>1445</v>
      </c>
      <c r="E270" s="16">
        <v>1468</v>
      </c>
      <c r="F270" s="16">
        <v>1469</v>
      </c>
      <c r="G270" s="8"/>
      <c r="H270" s="8"/>
      <c r="I270" s="8"/>
      <c r="J270" s="9"/>
      <c r="K270" s="13"/>
      <c r="L270" s="13"/>
      <c r="M270" s="13"/>
    </row>
    <row r="271" spans="1:14">
      <c r="A271" s="8"/>
      <c r="B271" s="9"/>
      <c r="C271" s="14" t="s">
        <v>282</v>
      </c>
      <c r="D271" s="15">
        <v>1592</v>
      </c>
      <c r="E271" s="16">
        <v>1089</v>
      </c>
      <c r="F271" s="16">
        <v>905</v>
      </c>
      <c r="G271" s="8"/>
      <c r="H271" s="8"/>
      <c r="I271" s="8"/>
      <c r="J271" s="9"/>
      <c r="K271" s="13"/>
      <c r="L271" s="13"/>
      <c r="M271" s="13"/>
    </row>
    <row r="272" spans="1:14">
      <c r="A272" s="8"/>
      <c r="B272" s="9"/>
      <c r="C272" s="14" t="s">
        <v>283</v>
      </c>
      <c r="D272" s="15">
        <v>2283</v>
      </c>
      <c r="E272" s="16">
        <v>2237</v>
      </c>
      <c r="F272" s="16">
        <v>2563</v>
      </c>
      <c r="G272" s="8"/>
      <c r="H272" s="8"/>
      <c r="I272" s="8"/>
      <c r="J272" s="9"/>
      <c r="K272" s="13"/>
      <c r="L272" s="13"/>
      <c r="M272" s="13"/>
    </row>
    <row r="273" spans="1:13">
      <c r="A273" s="8"/>
      <c r="B273" s="9"/>
      <c r="C273" s="14" t="s">
        <v>186</v>
      </c>
      <c r="D273" s="15">
        <v>1866</v>
      </c>
      <c r="E273" s="16">
        <v>2048</v>
      </c>
      <c r="F273" s="16">
        <v>2102</v>
      </c>
      <c r="G273" s="28" t="s">
        <v>19</v>
      </c>
      <c r="H273" s="28" t="s">
        <v>20</v>
      </c>
      <c r="I273" s="28" t="s">
        <v>21</v>
      </c>
      <c r="J273" s="29" t="s">
        <v>22</v>
      </c>
      <c r="K273" s="13"/>
      <c r="L273" s="13"/>
      <c r="M273" s="13"/>
    </row>
    <row r="274" spans="1:13">
      <c r="A274" s="8"/>
      <c r="B274" s="30" t="s">
        <v>22</v>
      </c>
      <c r="C274" s="17"/>
      <c r="D274" s="34">
        <f>SUM(D259:D273)</f>
        <v>27381</v>
      </c>
      <c r="E274" s="35">
        <f>SUM(E259:E273)</f>
        <v>27207</v>
      </c>
      <c r="F274" s="35">
        <f>SUM(F259:F273)</f>
        <v>30181</v>
      </c>
      <c r="G274" s="38">
        <f>D274*3+E274*2+F274</f>
        <v>166738</v>
      </c>
      <c r="H274" s="38">
        <v>6</v>
      </c>
      <c r="I274" s="38">
        <v>1911.2</v>
      </c>
      <c r="J274" s="36">
        <f>G274/H274/I274</f>
        <v>14.5404283521697</v>
      </c>
      <c r="K274" s="13">
        <v>15</v>
      </c>
      <c r="L274" s="13">
        <v>14</v>
      </c>
      <c r="M274" s="13">
        <v>1</v>
      </c>
    </row>
    <row r="275" spans="1:13">
      <c r="A275" s="8"/>
      <c r="B275" s="9" t="s">
        <v>284</v>
      </c>
      <c r="C275" s="14" t="s">
        <v>285</v>
      </c>
      <c r="D275" s="15">
        <v>1412</v>
      </c>
      <c r="E275" s="16">
        <v>1360</v>
      </c>
      <c r="F275" s="16">
        <v>1431</v>
      </c>
      <c r="G275" s="8"/>
      <c r="H275" s="8"/>
      <c r="I275" s="8"/>
      <c r="J275" s="9"/>
      <c r="K275" s="13"/>
      <c r="L275" s="13"/>
      <c r="M275" s="13"/>
    </row>
    <row r="276" spans="1:13">
      <c r="A276" s="8"/>
      <c r="B276" s="9"/>
      <c r="C276" s="14" t="s">
        <v>286</v>
      </c>
      <c r="D276" s="15">
        <v>1637</v>
      </c>
      <c r="E276" s="16">
        <v>1554</v>
      </c>
      <c r="F276" s="16">
        <v>1846</v>
      </c>
      <c r="G276" s="8"/>
      <c r="H276" s="8"/>
      <c r="I276" s="8"/>
      <c r="J276" s="9"/>
      <c r="K276" s="13"/>
      <c r="L276" s="13"/>
      <c r="M276" s="13"/>
    </row>
    <row r="277" spans="1:13">
      <c r="A277" s="8"/>
      <c r="B277" s="9"/>
      <c r="C277" s="14" t="s">
        <v>287</v>
      </c>
      <c r="D277" s="15">
        <v>692</v>
      </c>
      <c r="E277" s="16">
        <v>392</v>
      </c>
      <c r="F277" s="16">
        <v>460</v>
      </c>
      <c r="G277" s="8"/>
      <c r="H277" s="8"/>
      <c r="I277" s="8"/>
      <c r="J277" s="9"/>
      <c r="K277" s="13"/>
      <c r="L277" s="13"/>
      <c r="M277" s="13"/>
    </row>
    <row r="278" spans="1:13">
      <c r="A278" s="8"/>
      <c r="B278" s="9"/>
      <c r="C278" s="14" t="s">
        <v>288</v>
      </c>
      <c r="D278" s="15">
        <v>1558</v>
      </c>
      <c r="E278" s="16">
        <v>927</v>
      </c>
      <c r="F278" s="16">
        <v>906</v>
      </c>
      <c r="G278" s="8"/>
      <c r="H278" s="8"/>
      <c r="I278" s="8"/>
      <c r="J278" s="9"/>
      <c r="K278" s="13"/>
      <c r="L278" s="13"/>
      <c r="M278" s="13"/>
    </row>
    <row r="279" spans="1:13">
      <c r="A279" s="8"/>
      <c r="B279" s="9"/>
      <c r="C279" s="14" t="s">
        <v>289</v>
      </c>
      <c r="D279" s="15">
        <v>1554</v>
      </c>
      <c r="E279" s="16">
        <v>1454</v>
      </c>
      <c r="F279" s="16">
        <v>1499</v>
      </c>
      <c r="G279" s="8"/>
      <c r="H279" s="8"/>
      <c r="I279" s="8"/>
      <c r="J279" s="9"/>
      <c r="K279" s="13"/>
      <c r="L279" s="13"/>
      <c r="M279" s="13"/>
    </row>
    <row r="280" spans="1:13">
      <c r="A280" s="8"/>
      <c r="B280" s="9"/>
      <c r="C280" s="14" t="s">
        <v>290</v>
      </c>
      <c r="D280" s="15">
        <v>1578</v>
      </c>
      <c r="E280" s="16">
        <v>1483</v>
      </c>
      <c r="F280" s="16">
        <v>1385</v>
      </c>
      <c r="G280" s="8"/>
      <c r="H280" s="8"/>
      <c r="I280" s="8"/>
      <c r="J280" s="9"/>
      <c r="K280" s="13"/>
      <c r="L280" s="13"/>
      <c r="M280" s="13"/>
    </row>
    <row r="281" spans="1:13">
      <c r="A281" s="8"/>
      <c r="B281" s="9"/>
      <c r="C281" s="14" t="s">
        <v>291</v>
      </c>
      <c r="D281" s="15">
        <v>1688</v>
      </c>
      <c r="E281" s="16">
        <v>1698</v>
      </c>
      <c r="F281" s="16">
        <v>1538</v>
      </c>
      <c r="G281" s="8"/>
      <c r="H281" s="8"/>
      <c r="I281" s="8"/>
      <c r="J281" s="9"/>
      <c r="K281" s="13"/>
      <c r="L281" s="13"/>
      <c r="M281" s="13"/>
    </row>
    <row r="282" spans="1:13">
      <c r="A282" s="8"/>
      <c r="B282" s="9"/>
      <c r="C282" s="17" t="s">
        <v>292</v>
      </c>
      <c r="D282" s="11">
        <v>0</v>
      </c>
      <c r="E282" s="8">
        <v>0</v>
      </c>
      <c r="F282" s="16">
        <v>643</v>
      </c>
      <c r="G282" s="28" t="s">
        <v>19</v>
      </c>
      <c r="H282" s="28" t="s">
        <v>20</v>
      </c>
      <c r="I282" s="28" t="s">
        <v>21</v>
      </c>
      <c r="J282" s="29" t="s">
        <v>22</v>
      </c>
      <c r="K282" s="13"/>
      <c r="L282" s="13"/>
      <c r="M282" s="13"/>
    </row>
    <row r="283" spans="1:13">
      <c r="A283" s="8"/>
      <c r="B283" s="30" t="s">
        <v>22</v>
      </c>
      <c r="C283" s="17"/>
      <c r="D283" s="34">
        <f>SUM(D275:D282)</f>
        <v>10119</v>
      </c>
      <c r="E283" s="35">
        <f>SUM(E275:E282)</f>
        <v>8868</v>
      </c>
      <c r="F283" s="35">
        <f>SUM(F275:F282)</f>
        <v>9708</v>
      </c>
      <c r="G283" s="38">
        <f>D283*3+E283*2+F283</f>
        <v>57801</v>
      </c>
      <c r="H283" s="38">
        <v>6</v>
      </c>
      <c r="I283" s="38">
        <v>1911.2</v>
      </c>
      <c r="J283" s="36">
        <f>G283/H283/I283</f>
        <v>5.04055043951444</v>
      </c>
      <c r="K283" s="13">
        <v>5</v>
      </c>
      <c r="L283" s="13">
        <v>7</v>
      </c>
      <c r="M283" s="13">
        <v>0</v>
      </c>
    </row>
    <row r="284" spans="1:13">
      <c r="A284" s="8" t="s">
        <v>293</v>
      </c>
      <c r="B284" s="9" t="s">
        <v>294</v>
      </c>
      <c r="C284" s="14" t="s">
        <v>295</v>
      </c>
      <c r="D284" s="15">
        <v>1587</v>
      </c>
      <c r="E284" s="16">
        <v>1498</v>
      </c>
      <c r="F284" s="16">
        <v>929</v>
      </c>
      <c r="G284" s="8"/>
      <c r="H284" s="8"/>
      <c r="I284" s="8"/>
      <c r="J284" s="9"/>
      <c r="K284" s="13"/>
      <c r="L284" s="13"/>
      <c r="M284" s="13"/>
    </row>
    <row r="285" spans="1:13">
      <c r="A285" s="8"/>
      <c r="B285" s="9"/>
      <c r="C285" s="14" t="s">
        <v>296</v>
      </c>
      <c r="D285" s="15">
        <v>2297</v>
      </c>
      <c r="E285" s="16">
        <v>2372</v>
      </c>
      <c r="F285" s="16">
        <v>2472</v>
      </c>
      <c r="G285" s="8"/>
      <c r="H285" s="8"/>
      <c r="I285" s="8"/>
      <c r="J285" s="9"/>
      <c r="K285" s="13"/>
      <c r="L285" s="13"/>
      <c r="M285" s="13"/>
    </row>
    <row r="286" spans="1:13">
      <c r="A286" s="8"/>
      <c r="B286" s="9"/>
      <c r="C286" s="14" t="s">
        <v>297</v>
      </c>
      <c r="D286" s="15">
        <v>2354</v>
      </c>
      <c r="E286" s="16">
        <v>2372</v>
      </c>
      <c r="F286" s="16">
        <v>2506</v>
      </c>
      <c r="G286" s="8"/>
      <c r="H286" s="8"/>
      <c r="I286" s="8"/>
      <c r="J286" s="9"/>
      <c r="K286" s="13"/>
      <c r="L286" s="13"/>
      <c r="M286" s="13"/>
    </row>
    <row r="287" spans="1:13">
      <c r="A287" s="8"/>
      <c r="B287" s="9"/>
      <c r="C287" s="14" t="s">
        <v>298</v>
      </c>
      <c r="D287" s="15">
        <v>1693</v>
      </c>
      <c r="E287" s="16">
        <v>1689</v>
      </c>
      <c r="F287" s="16">
        <v>1609</v>
      </c>
      <c r="G287" s="8"/>
      <c r="H287" s="8"/>
      <c r="I287" s="8"/>
      <c r="J287" s="9"/>
      <c r="K287" s="13"/>
      <c r="L287" s="13"/>
      <c r="M287" s="13"/>
    </row>
    <row r="288" spans="1:13">
      <c r="A288" s="8"/>
      <c r="B288" s="9"/>
      <c r="C288" s="14" t="s">
        <v>299</v>
      </c>
      <c r="D288" s="15">
        <v>1941</v>
      </c>
      <c r="E288" s="16">
        <v>1819</v>
      </c>
      <c r="F288" s="16">
        <v>1990</v>
      </c>
      <c r="G288" s="8"/>
      <c r="H288" s="8"/>
      <c r="I288" s="8"/>
      <c r="J288" s="9"/>
      <c r="K288" s="13"/>
      <c r="L288" s="13"/>
      <c r="M288" s="13"/>
    </row>
    <row r="289" spans="1:13">
      <c r="A289" s="8"/>
      <c r="B289" s="9"/>
      <c r="C289" s="14" t="s">
        <v>300</v>
      </c>
      <c r="D289" s="15">
        <v>2240</v>
      </c>
      <c r="E289" s="16">
        <v>2382</v>
      </c>
      <c r="F289" s="16">
        <v>2198</v>
      </c>
      <c r="G289" s="8"/>
      <c r="H289" s="8"/>
      <c r="I289" s="8"/>
      <c r="J289" s="9"/>
      <c r="K289" s="13"/>
      <c r="L289" s="13"/>
      <c r="M289" s="13"/>
    </row>
    <row r="290" spans="1:13">
      <c r="A290" s="8"/>
      <c r="B290" s="9"/>
      <c r="C290" s="14" t="s">
        <v>301</v>
      </c>
      <c r="D290" s="15">
        <v>1397</v>
      </c>
      <c r="E290" s="16">
        <v>1458</v>
      </c>
      <c r="F290" s="16">
        <v>1296</v>
      </c>
      <c r="G290" s="8"/>
      <c r="H290" s="8"/>
      <c r="I290" s="8"/>
      <c r="J290" s="9"/>
      <c r="K290" s="13"/>
      <c r="L290" s="13"/>
      <c r="M290" s="13"/>
    </row>
    <row r="291" spans="1:13">
      <c r="A291" s="8"/>
      <c r="B291" s="9"/>
      <c r="C291" s="14" t="s">
        <v>302</v>
      </c>
      <c r="D291" s="15">
        <v>1242</v>
      </c>
      <c r="E291" s="16">
        <v>1836</v>
      </c>
      <c r="F291" s="16">
        <v>1841</v>
      </c>
      <c r="G291" s="28" t="s">
        <v>19</v>
      </c>
      <c r="H291" s="28" t="s">
        <v>20</v>
      </c>
      <c r="I291" s="28" t="s">
        <v>21</v>
      </c>
      <c r="J291" s="29" t="s">
        <v>22</v>
      </c>
      <c r="K291" s="13"/>
      <c r="L291" s="13"/>
      <c r="M291" s="13"/>
    </row>
    <row r="292" spans="1:13">
      <c r="A292" s="8"/>
      <c r="B292" s="30" t="s">
        <v>22</v>
      </c>
      <c r="C292" s="17"/>
      <c r="D292" s="34">
        <f>SUM(D284:D291)</f>
        <v>14751</v>
      </c>
      <c r="E292" s="35">
        <f>SUM(E284:E291)</f>
        <v>15426</v>
      </c>
      <c r="F292" s="35">
        <f>SUM(F284:F291)</f>
        <v>14841</v>
      </c>
      <c r="G292" s="38">
        <f>D292*3+E292*2+F292</f>
        <v>89946</v>
      </c>
      <c r="H292" s="38">
        <v>6</v>
      </c>
      <c r="I292" s="38">
        <v>1911.2</v>
      </c>
      <c r="J292" s="36">
        <f>G292/H292/I292</f>
        <v>7.84376308078694</v>
      </c>
      <c r="K292" s="13">
        <v>8</v>
      </c>
      <c r="L292" s="13">
        <v>8</v>
      </c>
      <c r="M292" s="13">
        <v>0</v>
      </c>
    </row>
    <row r="293" spans="1:13">
      <c r="A293" s="8"/>
      <c r="B293" s="9" t="s">
        <v>303</v>
      </c>
      <c r="C293" s="14" t="s">
        <v>304</v>
      </c>
      <c r="D293" s="15">
        <v>1614</v>
      </c>
      <c r="E293" s="16">
        <v>1757</v>
      </c>
      <c r="F293" s="16">
        <v>1696</v>
      </c>
      <c r="G293" s="8"/>
      <c r="H293" s="8"/>
      <c r="I293" s="8"/>
      <c r="J293" s="9"/>
      <c r="K293" s="13"/>
      <c r="L293" s="13"/>
      <c r="M293" s="13"/>
    </row>
    <row r="294" spans="1:13">
      <c r="A294" s="8"/>
      <c r="B294" s="9"/>
      <c r="C294" s="14" t="s">
        <v>305</v>
      </c>
      <c r="D294" s="15">
        <v>678</v>
      </c>
      <c r="E294" s="16">
        <v>842</v>
      </c>
      <c r="F294" s="16">
        <v>649</v>
      </c>
      <c r="G294" s="8"/>
      <c r="H294" s="8"/>
      <c r="I294" s="8"/>
      <c r="J294" s="9"/>
      <c r="K294" s="13"/>
      <c r="L294" s="13"/>
      <c r="M294" s="13"/>
    </row>
    <row r="295" spans="1:13">
      <c r="A295" s="8"/>
      <c r="B295" s="9"/>
      <c r="C295" s="14" t="s">
        <v>306</v>
      </c>
      <c r="D295" s="15">
        <v>1715</v>
      </c>
      <c r="E295" s="16">
        <v>1782</v>
      </c>
      <c r="F295" s="16">
        <v>1962</v>
      </c>
      <c r="G295" s="28" t="s">
        <v>19</v>
      </c>
      <c r="H295" s="28" t="s">
        <v>20</v>
      </c>
      <c r="I295" s="28" t="s">
        <v>21</v>
      </c>
      <c r="J295" s="29" t="s">
        <v>22</v>
      </c>
      <c r="K295" s="13"/>
      <c r="L295" s="13"/>
      <c r="M295" s="13"/>
    </row>
    <row r="296" spans="1:13">
      <c r="A296" s="8"/>
      <c r="B296" s="30" t="s">
        <v>22</v>
      </c>
      <c r="C296" s="17"/>
      <c r="D296" s="34">
        <f>SUM(D293:D295)</f>
        <v>4007</v>
      </c>
      <c r="E296" s="35">
        <f>SUM(E293:E295)</f>
        <v>4381</v>
      </c>
      <c r="F296" s="35">
        <f>SUM(F293:F295)</f>
        <v>4307</v>
      </c>
      <c r="G296" s="38">
        <f>D296*3+E296*2+F296</f>
        <v>25090</v>
      </c>
      <c r="H296" s="38">
        <v>6</v>
      </c>
      <c r="I296" s="38">
        <v>1911.2</v>
      </c>
      <c r="J296" s="36">
        <f>G296/H296/I296</f>
        <v>2.18797962885447</v>
      </c>
      <c r="K296" s="13">
        <v>2</v>
      </c>
      <c r="L296" s="13">
        <v>3</v>
      </c>
      <c r="M296" s="13">
        <v>0</v>
      </c>
    </row>
    <row r="297" spans="1:13">
      <c r="A297" s="8"/>
      <c r="B297" s="9" t="s">
        <v>307</v>
      </c>
      <c r="C297" s="14" t="s">
        <v>308</v>
      </c>
      <c r="D297" s="15">
        <v>745</v>
      </c>
      <c r="E297" s="16">
        <v>853</v>
      </c>
      <c r="F297" s="16">
        <v>781</v>
      </c>
      <c r="G297" s="28" t="s">
        <v>19</v>
      </c>
      <c r="H297" s="28" t="s">
        <v>20</v>
      </c>
      <c r="I297" s="28" t="s">
        <v>21</v>
      </c>
      <c r="J297" s="29" t="s">
        <v>22</v>
      </c>
      <c r="K297" s="13"/>
      <c r="L297" s="13"/>
      <c r="M297" s="13"/>
    </row>
    <row r="298" spans="1:13">
      <c r="A298" s="8"/>
      <c r="B298" s="36"/>
      <c r="C298" s="17"/>
      <c r="D298" s="34">
        <v>745</v>
      </c>
      <c r="E298" s="35">
        <v>853</v>
      </c>
      <c r="F298" s="35">
        <v>781</v>
      </c>
      <c r="G298" s="38">
        <f>D298*3+E298*2+F298</f>
        <v>4722</v>
      </c>
      <c r="H298" s="38">
        <v>6</v>
      </c>
      <c r="I298" s="38">
        <v>1911.2</v>
      </c>
      <c r="J298" s="36">
        <f>G298/H298/I298</f>
        <v>0.41178317287568</v>
      </c>
      <c r="K298" s="13">
        <v>1</v>
      </c>
      <c r="L298" s="13">
        <v>1</v>
      </c>
      <c r="M298" s="13">
        <v>0</v>
      </c>
    </row>
    <row r="299" spans="1:13">
      <c r="A299" s="8"/>
      <c r="B299" s="9" t="s">
        <v>309</v>
      </c>
      <c r="C299" s="14" t="s">
        <v>310</v>
      </c>
      <c r="D299" s="15">
        <v>763</v>
      </c>
      <c r="E299" s="16">
        <v>878</v>
      </c>
      <c r="F299" s="16">
        <v>833</v>
      </c>
      <c r="G299" s="28" t="s">
        <v>19</v>
      </c>
      <c r="H299" s="28" t="s">
        <v>20</v>
      </c>
      <c r="I299" s="28" t="s">
        <v>21</v>
      </c>
      <c r="J299" s="29" t="s">
        <v>22</v>
      </c>
      <c r="K299" s="13"/>
      <c r="L299" s="13"/>
      <c r="M299" s="13"/>
    </row>
    <row r="300" spans="1:13">
      <c r="A300" s="8"/>
      <c r="B300" s="30" t="s">
        <v>22</v>
      </c>
      <c r="C300" s="64"/>
      <c r="D300" s="31">
        <v>763</v>
      </c>
      <c r="E300" s="24">
        <v>878</v>
      </c>
      <c r="F300" s="24">
        <v>833</v>
      </c>
      <c r="G300" s="23">
        <f>D300*3+E300*2+F300</f>
        <v>4878</v>
      </c>
      <c r="H300" s="23">
        <v>6</v>
      </c>
      <c r="I300" s="23">
        <v>1911.2</v>
      </c>
      <c r="J300" s="30">
        <f>G300/H300/I300</f>
        <v>0.425387191293428</v>
      </c>
      <c r="K300" s="13">
        <v>1</v>
      </c>
      <c r="L300" s="13">
        <v>1</v>
      </c>
      <c r="M300" s="13">
        <v>0</v>
      </c>
    </row>
    <row r="301" spans="1:13">
      <c r="K301"/>
      <c r="L301"/>
    </row>
    <row r="302" spans="1:13">
      <c r="K302"/>
      <c r="L302"/>
    </row>
    <row r="305" ht="20.25" spans="1:5">
      <c r="A305" s="65" t="s">
        <v>311</v>
      </c>
      <c r="B305" s="66"/>
      <c r="C305" s="65"/>
      <c r="D305" s="67"/>
      <c r="E305" s="67"/>
    </row>
  </sheetData>
  <sortState ref="B37:G102">
    <sortCondition ref="B37" descending="1"/>
  </sortState>
  <mergeCells count="73">
    <mergeCell ref="A1:M1"/>
    <mergeCell ref="G115:J115"/>
    <mergeCell ref="G139:J139"/>
    <mergeCell ref="G146:J146"/>
    <mergeCell ref="G149:J149"/>
    <mergeCell ref="G191:J191"/>
    <mergeCell ref="G203:J203"/>
    <mergeCell ref="G240:J240"/>
    <mergeCell ref="G250:J250"/>
    <mergeCell ref="A3:A28"/>
    <mergeCell ref="A30:A113"/>
    <mergeCell ref="A115:A150"/>
    <mergeCell ref="A152:A158"/>
    <mergeCell ref="A160:A192"/>
    <mergeCell ref="A194:A226"/>
    <mergeCell ref="A228:A282"/>
    <mergeCell ref="A284:A300"/>
    <mergeCell ref="B3:B13"/>
    <mergeCell ref="B15:B16"/>
    <mergeCell ref="B22:B24"/>
    <mergeCell ref="B26:B28"/>
    <mergeCell ref="B30:B31"/>
    <mergeCell ref="B33:B34"/>
    <mergeCell ref="B36:B62"/>
    <mergeCell ref="B64:B73"/>
    <mergeCell ref="B85:B103"/>
    <mergeCell ref="B105:B107"/>
    <mergeCell ref="B115:B116"/>
    <mergeCell ref="B118:B129"/>
    <mergeCell ref="B131:B133"/>
    <mergeCell ref="B139:B140"/>
    <mergeCell ref="B146:B147"/>
    <mergeCell ref="B149:B150"/>
    <mergeCell ref="B152:B154"/>
    <mergeCell ref="B160:B162"/>
    <mergeCell ref="B168:B183"/>
    <mergeCell ref="B191:B192"/>
    <mergeCell ref="B194:B197"/>
    <mergeCell ref="B199:B201"/>
    <mergeCell ref="B203:B204"/>
    <mergeCell ref="B206:B213"/>
    <mergeCell ref="B215:B220"/>
    <mergeCell ref="B222:B224"/>
    <mergeCell ref="B228:B234"/>
    <mergeCell ref="B240:B241"/>
    <mergeCell ref="B245:B248"/>
    <mergeCell ref="B250:B251"/>
    <mergeCell ref="B255:B257"/>
    <mergeCell ref="B259:B273"/>
    <mergeCell ref="B275:B282"/>
    <mergeCell ref="B284:B291"/>
    <mergeCell ref="B293:B295"/>
    <mergeCell ref="G3:J12"/>
    <mergeCell ref="G36:J61"/>
    <mergeCell ref="G64:J72"/>
    <mergeCell ref="G85:J102"/>
    <mergeCell ref="G105:J106"/>
    <mergeCell ref="G152:J153"/>
    <mergeCell ref="G160:J161"/>
    <mergeCell ref="G118:J128"/>
    <mergeCell ref="G168:J182"/>
    <mergeCell ref="G194:J196"/>
    <mergeCell ref="G199:J200"/>
    <mergeCell ref="G206:J212"/>
    <mergeCell ref="G215:J219"/>
    <mergeCell ref="G222:J223"/>
    <mergeCell ref="G228:J233"/>
    <mergeCell ref="G245:J247"/>
    <mergeCell ref="G255:J256"/>
    <mergeCell ref="G259:J272"/>
    <mergeCell ref="G275:J281"/>
    <mergeCell ref="G284:J290"/>
    <mergeCell ref="G293:J294"/>
  </mergeCells>
  <pageMargins left="0.2125" right="0.2125" top="0.2125" bottom="0.212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noname</cp:lastModifiedBy>
  <dcterms:created xsi:type="dcterms:W3CDTF">2025-10-23T01:17:00Z</dcterms:created>
  <dcterms:modified xsi:type="dcterms:W3CDTF">2025-11-19T03:12:05Z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1BD76659F19D40BD8B60C1A0F6B29279_13</vt:lpwstr>
  </property>
  <property fmtid="{D5CDD505-2E9C-101B-9397-08002B2CF9AE}" pid="3" name="KSOProductBuildVer">
    <vt:lpwstr>2052-12.1.0.23542</vt:lpwstr>
  </property>
</Properties>
</file>